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fbxlsrv002\shared\Corporate\Communication\Presentation Cof\2021\30.06.2021\Update website\"/>
    </mc:Choice>
  </mc:AlternateContent>
  <bookViews>
    <workbookView xWindow="0" yWindow="132" windowWidth="19200" windowHeight="6168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43" i="1" l="1"/>
  <c r="H43" i="1"/>
  <c r="G43" i="1"/>
  <c r="G37" i="1" s="1"/>
  <c r="I38" i="1"/>
  <c r="I37" i="1" s="1"/>
  <c r="H38" i="1"/>
  <c r="G38" i="1"/>
  <c r="I31" i="1"/>
  <c r="I30" i="1" s="1"/>
  <c r="H31" i="1"/>
  <c r="H30" i="1" s="1"/>
  <c r="G31" i="1"/>
  <c r="G30" i="1" s="1"/>
  <c r="I29" i="1"/>
  <c r="I21" i="1"/>
  <c r="H21" i="1"/>
  <c r="G21" i="1"/>
  <c r="I11" i="1"/>
  <c r="H11" i="1"/>
  <c r="H29" i="1" s="1"/>
  <c r="G11" i="1"/>
  <c r="G48" i="1" l="1"/>
  <c r="G29" i="1"/>
  <c r="H37" i="1"/>
  <c r="H48" i="1" s="1"/>
  <c r="I48" i="1"/>
  <c r="E11" i="1"/>
  <c r="E31" i="1" l="1"/>
  <c r="E30" i="1" s="1"/>
  <c r="E43" i="1"/>
  <c r="E38" i="1"/>
  <c r="E21" i="1"/>
  <c r="E37" i="1" l="1"/>
  <c r="E48" i="1" s="1"/>
</calcChain>
</file>

<file path=xl/sharedStrings.xml><?xml version="1.0" encoding="utf-8"?>
<sst xmlns="http://schemas.openxmlformats.org/spreadsheetml/2006/main" count="47" uniqueCount="44">
  <si>
    <t>Goodwill</t>
  </si>
  <si>
    <t>Provisions</t>
  </si>
  <si>
    <t xml:space="preserve">Capital </t>
  </si>
  <si>
    <t>Non-current assets</t>
  </si>
  <si>
    <t>Intangible assets</t>
  </si>
  <si>
    <t>Investment properties</t>
  </si>
  <si>
    <t>Other tangible assets</t>
  </si>
  <si>
    <t xml:space="preserve">Non-current financial assets </t>
  </si>
  <si>
    <t>Finance lease receivables</t>
  </si>
  <si>
    <t>Trade receivables and other non-current assets</t>
  </si>
  <si>
    <t>Current assets</t>
  </si>
  <si>
    <t>Assets held for sale</t>
  </si>
  <si>
    <t>Current financial assets</t>
  </si>
  <si>
    <t>Trade receivables</t>
  </si>
  <si>
    <t>Tax receivables and other current assets</t>
  </si>
  <si>
    <t>Cash and cash equivalents</t>
  </si>
  <si>
    <t xml:space="preserve">Accrued charges and deferred income </t>
  </si>
  <si>
    <t>TOTAL ASSETS</t>
  </si>
  <si>
    <t xml:space="preserve">Shareholders’ equity </t>
  </si>
  <si>
    <t>Shareholders’ equity attributable to shareholders of parent company</t>
  </si>
  <si>
    <t xml:space="preserve">Share premium account </t>
  </si>
  <si>
    <t>Reserves</t>
  </si>
  <si>
    <t>Net result of the financial year</t>
  </si>
  <si>
    <t>Minority interests</t>
  </si>
  <si>
    <t>Liabilities</t>
  </si>
  <si>
    <t>Non-current liabilities</t>
  </si>
  <si>
    <t>Non-current financial debts</t>
  </si>
  <si>
    <t>Other non-current financial liabilities</t>
  </si>
  <si>
    <t>Deferred taxes</t>
  </si>
  <si>
    <t>Current liabilities</t>
  </si>
  <si>
    <t>Current financial debts</t>
  </si>
  <si>
    <t>Other current financial liabilities</t>
  </si>
  <si>
    <t>Trade debts and other current debts</t>
  </si>
  <si>
    <t>TOTAL SHAREHOLDERS’ EQUITY AND LIABILITIES</t>
  </si>
  <si>
    <t>31.12.2017</t>
  </si>
  <si>
    <t>31.12.2018</t>
  </si>
  <si>
    <t>Consolidated balance sheet (x 1 000 EUR)</t>
  </si>
  <si>
    <t>31.12.2019</t>
  </si>
  <si>
    <t>31.12.2020</t>
  </si>
  <si>
    <t>Participations in associates and joint ventures</t>
  </si>
  <si>
    <t>31.12.2016</t>
  </si>
  <si>
    <t>31.12.2015</t>
  </si>
  <si>
    <t>31.12.2014</t>
  </si>
  <si>
    <t>30.06.2021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</si>
</sst>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#"/>
    <numFmt numFmtId="165" formatCode="###\ ###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0.5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10"/>
      <color theme="0"/>
      <name val="Calibri"/>
      <family val="2"/>
    </font>
    <font>
      <u/>
      <sz val="10.5"/>
      <color rgb="FFC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E10E4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0" fontId="4" fillId="0" borderId="2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right" wrapText="1"/>
    </xf>
    <xf numFmtId="0" fontId="6" fillId="2" borderId="1" xfId="0" applyFont="1" applyFill="1" applyBorder="1" applyAlignment="1">
      <alignment wrapText="1"/>
    </xf>
    <xf numFmtId="164" fontId="3" fillId="0" borderId="1" xfId="0" applyNumberFormat="1" applyFont="1" applyFill="1" applyBorder="1" applyAlignment="1">
      <alignment wrapText="1"/>
    </xf>
    <xf numFmtId="165" fontId="4" fillId="0" borderId="2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right" wrapText="1"/>
    </xf>
    <xf numFmtId="164" fontId="5" fillId="0" borderId="1" xfId="0" applyNumberFormat="1" applyFont="1" applyFill="1" applyBorder="1" applyAlignment="1">
      <alignment horizontal="right" wrapText="1"/>
    </xf>
    <xf numFmtId="164" fontId="6" fillId="2" borderId="1" xfId="0" applyNumberFormat="1" applyFont="1" applyFill="1" applyBorder="1" applyAlignment="1">
      <alignment wrapText="1"/>
    </xf>
    <xf numFmtId="164" fontId="6" fillId="2" borderId="1" xfId="0" applyNumberFormat="1" applyFont="1" applyFill="1" applyBorder="1" applyAlignment="1">
      <alignment horizontal="right" wrapText="1"/>
    </xf>
    <xf numFmtId="164" fontId="3" fillId="0" borderId="1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1" fontId="4" fillId="0" borderId="2" xfId="0" applyNumberFormat="1" applyFont="1" applyFill="1" applyBorder="1" applyAlignment="1">
      <alignment horizontal="right" wrapText="1"/>
    </xf>
    <xf numFmtId="0" fontId="7" fillId="0" borderId="0" xfId="0" applyFont="1"/>
    <xf numFmtId="164" fontId="4" fillId="0" borderId="2" xfId="0" quotePrefix="1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wrapText="1"/>
    </xf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10E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2810500</xdr:colOff>
      <xdr:row>5</xdr:row>
      <xdr:rowOff>181454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10500" cy="1133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I50"/>
  <sheetViews>
    <sheetView tabSelected="1" topLeftCell="A10" zoomScale="115" zoomScaleNormal="115" workbookViewId="0">
      <selection activeCell="B11" sqref="B11:F48"/>
    </sheetView>
  </sheetViews>
  <sheetFormatPr defaultColWidth="9.109375" defaultRowHeight="14.4" x14ac:dyDescent="0.3"/>
  <cols>
    <col min="1" max="1" width="49.5546875" style="1" customWidth="1"/>
    <col min="2" max="6" width="14.6640625" style="1" customWidth="1"/>
    <col min="7" max="9" width="14.6640625" style="1" hidden="1" customWidth="1"/>
    <col min="10" max="16384" width="9.109375" style="1"/>
  </cols>
  <sheetData>
    <row r="8" spans="1:9" x14ac:dyDescent="0.3">
      <c r="A8" s="3" t="s">
        <v>36</v>
      </c>
      <c r="B8" s="3"/>
      <c r="C8" s="3"/>
      <c r="D8" s="3"/>
      <c r="E8" s="3"/>
      <c r="F8" s="3"/>
      <c r="G8" s="20"/>
      <c r="H8" s="20"/>
      <c r="I8" s="20"/>
    </row>
    <row r="10" spans="1:9" x14ac:dyDescent="0.3">
      <c r="A10" s="8"/>
      <c r="B10" s="7" t="s">
        <v>43</v>
      </c>
      <c r="C10" s="7" t="s">
        <v>38</v>
      </c>
      <c r="D10" s="7" t="s">
        <v>37</v>
      </c>
      <c r="E10" s="7" t="s">
        <v>35</v>
      </c>
      <c r="F10" s="7" t="s">
        <v>34</v>
      </c>
      <c r="G10" s="7" t="s">
        <v>40</v>
      </c>
      <c r="H10" s="7" t="s">
        <v>41</v>
      </c>
      <c r="I10" s="7" t="s">
        <v>42</v>
      </c>
    </row>
    <row r="11" spans="1:9" x14ac:dyDescent="0.3">
      <c r="A11" s="5" t="s">
        <v>3</v>
      </c>
      <c r="B11" s="12">
        <v>5694568.351995606</v>
      </c>
      <c r="C11" s="9">
        <v>5093589</v>
      </c>
      <c r="D11" s="9">
        <v>4397253.4887896245</v>
      </c>
      <c r="E11" s="9">
        <f>SUM(E12:E20)</f>
        <v>3881017.86</v>
      </c>
      <c r="F11" s="9">
        <v>3689016</v>
      </c>
      <c r="G11" s="9">
        <f>SUM(G12:G20)</f>
        <v>3547181</v>
      </c>
      <c r="H11" s="9">
        <f>SUM(H12:H20)</f>
        <v>3325414</v>
      </c>
      <c r="I11" s="9">
        <f t="shared" ref="I11" si="0">SUM(I12:I20)</f>
        <v>3410050</v>
      </c>
    </row>
    <row r="12" spans="1:9" x14ac:dyDescent="0.3">
      <c r="A12" s="4" t="s">
        <v>0</v>
      </c>
      <c r="B12" s="13">
        <v>46826.730969999997</v>
      </c>
      <c r="C12" s="22">
        <v>46827</v>
      </c>
      <c r="D12" s="22">
        <v>56946.730969999997</v>
      </c>
      <c r="E12" s="22">
        <v>71556.17</v>
      </c>
      <c r="F12" s="13">
        <v>85156</v>
      </c>
      <c r="G12" s="10">
        <v>99256</v>
      </c>
      <c r="H12" s="10">
        <v>111256</v>
      </c>
      <c r="I12" s="10">
        <v>118356</v>
      </c>
    </row>
    <row r="13" spans="1:9" x14ac:dyDescent="0.3">
      <c r="A13" s="4" t="s">
        <v>4</v>
      </c>
      <c r="B13" s="13">
        <v>2685.2052799999997</v>
      </c>
      <c r="C13" s="22">
        <v>2172</v>
      </c>
      <c r="D13" s="22">
        <v>934.73287000000005</v>
      </c>
      <c r="E13" s="22">
        <v>922.01</v>
      </c>
      <c r="F13" s="13">
        <v>826</v>
      </c>
      <c r="G13" s="10">
        <v>751</v>
      </c>
      <c r="H13" s="10">
        <v>565</v>
      </c>
      <c r="I13" s="10">
        <v>659</v>
      </c>
    </row>
    <row r="14" spans="1:9" x14ac:dyDescent="0.3">
      <c r="A14" s="4" t="s">
        <v>5</v>
      </c>
      <c r="B14" s="13">
        <v>5412278.6530399993</v>
      </c>
      <c r="C14" s="13">
        <v>4865581</v>
      </c>
      <c r="D14" s="13">
        <v>4218522.6717999997</v>
      </c>
      <c r="E14" s="13">
        <v>3694201.65</v>
      </c>
      <c r="F14" s="13">
        <v>3506981</v>
      </c>
      <c r="G14" s="13">
        <v>3363636</v>
      </c>
      <c r="H14" s="13">
        <v>3131483</v>
      </c>
      <c r="I14" s="10">
        <v>3195773</v>
      </c>
    </row>
    <row r="15" spans="1:9" x14ac:dyDescent="0.3">
      <c r="A15" s="4" t="s">
        <v>6</v>
      </c>
      <c r="B15" s="13">
        <v>1783.50774</v>
      </c>
      <c r="C15" s="22">
        <v>1434</v>
      </c>
      <c r="D15" s="22">
        <v>1278.14798</v>
      </c>
      <c r="E15" s="22">
        <v>809.94</v>
      </c>
      <c r="F15" s="13">
        <v>926</v>
      </c>
      <c r="G15" s="10">
        <v>635</v>
      </c>
      <c r="H15" s="10">
        <v>364</v>
      </c>
      <c r="I15" s="10">
        <v>411</v>
      </c>
    </row>
    <row r="16" spans="1:9" x14ac:dyDescent="0.3">
      <c r="A16" s="4" t="s">
        <v>7</v>
      </c>
      <c r="B16" s="13">
        <v>10292.0690999995</v>
      </c>
      <c r="C16" s="22">
        <v>2883</v>
      </c>
      <c r="D16" s="22">
        <v>2120.6069199998401</v>
      </c>
      <c r="E16" s="22">
        <v>8.57</v>
      </c>
      <c r="F16" s="13">
        <v>871</v>
      </c>
      <c r="G16" s="10">
        <v>758</v>
      </c>
      <c r="H16" s="10">
        <v>20</v>
      </c>
      <c r="I16" s="10">
        <v>10933</v>
      </c>
    </row>
    <row r="17" spans="1:9" x14ac:dyDescent="0.3">
      <c r="A17" s="4" t="s">
        <v>8</v>
      </c>
      <c r="B17" s="13">
        <v>148963.98868000001</v>
      </c>
      <c r="C17" s="22">
        <v>104889</v>
      </c>
      <c r="D17" s="22">
        <v>105650.98735</v>
      </c>
      <c r="E17" s="22">
        <v>101731.16</v>
      </c>
      <c r="F17" s="13">
        <v>85148</v>
      </c>
      <c r="G17" s="10">
        <v>75718</v>
      </c>
      <c r="H17" s="10">
        <v>75652</v>
      </c>
      <c r="I17" s="10">
        <v>78018</v>
      </c>
    </row>
    <row r="18" spans="1:9" x14ac:dyDescent="0.3">
      <c r="A18" s="4" t="s">
        <v>9</v>
      </c>
      <c r="B18" s="13">
        <v>1685.0697299999999</v>
      </c>
      <c r="C18" s="22">
        <v>386</v>
      </c>
      <c r="D18" s="22">
        <v>1015.97659</v>
      </c>
      <c r="E18" s="22">
        <v>1379.32</v>
      </c>
      <c r="F18" s="13">
        <v>1370</v>
      </c>
      <c r="G18" s="10">
        <v>29</v>
      </c>
      <c r="H18" s="10">
        <v>41</v>
      </c>
      <c r="I18" s="10">
        <v>38</v>
      </c>
    </row>
    <row r="19" spans="1:9" x14ac:dyDescent="0.3">
      <c r="A19" s="4" t="s">
        <v>28</v>
      </c>
      <c r="B19" s="13">
        <v>1601.8191299999999</v>
      </c>
      <c r="C19" s="22">
        <v>1390</v>
      </c>
      <c r="D19" s="22">
        <v>1162.22299</v>
      </c>
      <c r="E19" s="22">
        <v>1382.95</v>
      </c>
      <c r="F19" s="13">
        <v>448</v>
      </c>
      <c r="G19" s="10">
        <v>0</v>
      </c>
      <c r="H19" s="10">
        <v>0</v>
      </c>
      <c r="I19" s="10">
        <v>0</v>
      </c>
    </row>
    <row r="20" spans="1:9" x14ac:dyDescent="0.3">
      <c r="A20" s="4" t="s">
        <v>39</v>
      </c>
      <c r="B20" s="13">
        <v>68451.308325606005</v>
      </c>
      <c r="C20" s="22">
        <v>68026</v>
      </c>
      <c r="D20" s="22">
        <v>9621.4113196242506</v>
      </c>
      <c r="E20" s="22">
        <v>9026.09</v>
      </c>
      <c r="F20" s="13">
        <v>7290</v>
      </c>
      <c r="G20" s="10">
        <v>6398</v>
      </c>
      <c r="H20" s="10">
        <v>6033</v>
      </c>
      <c r="I20" s="10">
        <v>5862</v>
      </c>
    </row>
    <row r="21" spans="1:9" x14ac:dyDescent="0.3">
      <c r="A21" s="5" t="s">
        <v>10</v>
      </c>
      <c r="B21" s="12">
        <v>263875.24417000002</v>
      </c>
      <c r="C21" s="9">
        <v>160026</v>
      </c>
      <c r="D21" s="9">
        <v>160985.81829</v>
      </c>
      <c r="E21" s="9">
        <f>SUM(E22:E28)</f>
        <v>140448.59</v>
      </c>
      <c r="F21" s="12">
        <v>93566</v>
      </c>
      <c r="G21" s="11">
        <f t="shared" ref="G21:I21" si="1">SUM(G22:G28)</f>
        <v>114101</v>
      </c>
      <c r="H21" s="11">
        <f t="shared" si="1"/>
        <v>87066</v>
      </c>
      <c r="I21" s="11">
        <f t="shared" si="1"/>
        <v>88962</v>
      </c>
    </row>
    <row r="22" spans="1:9" x14ac:dyDescent="0.3">
      <c r="A22" s="4" t="s">
        <v>11</v>
      </c>
      <c r="B22" s="13">
        <v>93334.548290000006</v>
      </c>
      <c r="C22" s="22">
        <v>3320</v>
      </c>
      <c r="D22" s="22">
        <v>28764.35024</v>
      </c>
      <c r="E22" s="22">
        <v>33662.89</v>
      </c>
      <c r="F22" s="13">
        <v>800</v>
      </c>
      <c r="G22" s="10">
        <v>2695</v>
      </c>
      <c r="H22" s="10">
        <v>2870</v>
      </c>
      <c r="I22" s="10">
        <v>3410</v>
      </c>
    </row>
    <row r="23" spans="1:9" x14ac:dyDescent="0.3">
      <c r="A23" s="4" t="s">
        <v>12</v>
      </c>
      <c r="B23" s="13">
        <v>0</v>
      </c>
      <c r="C23" s="22">
        <v>0</v>
      </c>
      <c r="D23" s="22">
        <v>1.7829999999999999</v>
      </c>
      <c r="E23" s="22">
        <v>0</v>
      </c>
      <c r="F23" s="23">
        <v>0</v>
      </c>
      <c r="G23" s="19">
        <v>0</v>
      </c>
      <c r="H23" s="10">
        <v>14</v>
      </c>
      <c r="I23" s="10">
        <v>498</v>
      </c>
    </row>
    <row r="24" spans="1:9" x14ac:dyDescent="0.3">
      <c r="A24" s="4" t="s">
        <v>8</v>
      </c>
      <c r="B24" s="13">
        <v>3605.3474300000003</v>
      </c>
      <c r="C24" s="22">
        <v>2367</v>
      </c>
      <c r="D24" s="22">
        <v>2257.70181</v>
      </c>
      <c r="E24" s="22">
        <v>1914.88</v>
      </c>
      <c r="F24" s="13">
        <v>1826</v>
      </c>
      <c r="G24" s="10">
        <v>1795</v>
      </c>
      <c r="H24" s="10">
        <v>1656</v>
      </c>
      <c r="I24" s="10">
        <v>1618</v>
      </c>
    </row>
    <row r="25" spans="1:9" x14ac:dyDescent="0.3">
      <c r="A25" s="4" t="s">
        <v>13</v>
      </c>
      <c r="B25" s="13">
        <v>36219.341310000003</v>
      </c>
      <c r="C25" s="22">
        <v>26023</v>
      </c>
      <c r="D25" s="22">
        <v>23442.932739999997</v>
      </c>
      <c r="E25" s="22">
        <v>24091.09</v>
      </c>
      <c r="F25" s="13">
        <v>23698</v>
      </c>
      <c r="G25" s="10">
        <v>25642</v>
      </c>
      <c r="H25" s="10">
        <v>19801</v>
      </c>
      <c r="I25" s="10">
        <v>24781</v>
      </c>
    </row>
    <row r="26" spans="1:9" x14ac:dyDescent="0.3">
      <c r="A26" s="4" t="s">
        <v>14</v>
      </c>
      <c r="B26" s="13">
        <v>41175.46643</v>
      </c>
      <c r="C26" s="22">
        <v>46605</v>
      </c>
      <c r="D26" s="22">
        <v>37638.832060000001</v>
      </c>
      <c r="E26" s="22">
        <v>24166.98</v>
      </c>
      <c r="F26" s="13">
        <v>19917</v>
      </c>
      <c r="G26" s="10">
        <v>20446</v>
      </c>
      <c r="H26" s="10">
        <v>17363</v>
      </c>
      <c r="I26" s="10">
        <v>17505</v>
      </c>
    </row>
    <row r="27" spans="1:9" x14ac:dyDescent="0.3">
      <c r="A27" s="4" t="s">
        <v>15</v>
      </c>
      <c r="B27" s="13">
        <v>45934.549880000006</v>
      </c>
      <c r="C27" s="22">
        <v>48642</v>
      </c>
      <c r="D27" s="22">
        <v>31568.748070000001</v>
      </c>
      <c r="E27" s="22">
        <v>27176.71</v>
      </c>
      <c r="F27" s="13">
        <v>22532</v>
      </c>
      <c r="G27" s="10">
        <v>41271</v>
      </c>
      <c r="H27" s="10">
        <v>22040</v>
      </c>
      <c r="I27" s="10">
        <v>17117</v>
      </c>
    </row>
    <row r="28" spans="1:9" x14ac:dyDescent="0.3">
      <c r="A28" s="4" t="s">
        <v>16</v>
      </c>
      <c r="B28" s="13">
        <v>43605.990829999995</v>
      </c>
      <c r="C28" s="22">
        <v>33069</v>
      </c>
      <c r="D28" s="22">
        <v>37311.470369999995</v>
      </c>
      <c r="E28" s="22">
        <v>29436.04</v>
      </c>
      <c r="F28" s="13">
        <v>24793</v>
      </c>
      <c r="G28" s="10">
        <v>22252</v>
      </c>
      <c r="H28" s="10">
        <v>23322</v>
      </c>
      <c r="I28" s="10">
        <v>24033</v>
      </c>
    </row>
    <row r="29" spans="1:9" x14ac:dyDescent="0.3">
      <c r="A29" s="8" t="s">
        <v>17</v>
      </c>
      <c r="B29" s="16">
        <v>5958443.5961656058</v>
      </c>
      <c r="C29" s="15">
        <v>5253614</v>
      </c>
      <c r="D29" s="15">
        <v>4558239.3070796244</v>
      </c>
      <c r="E29" s="15">
        <v>4021466</v>
      </c>
      <c r="F29" s="16">
        <v>3782582</v>
      </c>
      <c r="G29" s="16">
        <f>G11+G21</f>
        <v>3661282</v>
      </c>
      <c r="H29" s="16">
        <f>H11+H21</f>
        <v>3412480</v>
      </c>
      <c r="I29" s="16">
        <f t="shared" ref="I29" si="2">I11+I21</f>
        <v>3499012</v>
      </c>
    </row>
    <row r="30" spans="1:9" x14ac:dyDescent="0.3">
      <c r="A30" s="5" t="s">
        <v>18</v>
      </c>
      <c r="B30" s="12">
        <v>2919839.4296769067</v>
      </c>
      <c r="C30" s="9">
        <v>2649362</v>
      </c>
      <c r="D30" s="9">
        <v>2533960.1873222846</v>
      </c>
      <c r="E30" s="9">
        <f>E31+E36</f>
        <v>2166364.13</v>
      </c>
      <c r="F30" s="12">
        <v>1986440</v>
      </c>
      <c r="G30" s="12">
        <f t="shared" ref="G30:I30" si="3">G31+G36</f>
        <v>1919459</v>
      </c>
      <c r="H30" s="12">
        <f t="shared" si="3"/>
        <v>1924615</v>
      </c>
      <c r="I30" s="12">
        <f t="shared" si="3"/>
        <v>1608965</v>
      </c>
    </row>
    <row r="31" spans="1:9" ht="27.6" x14ac:dyDescent="0.3">
      <c r="A31" s="5" t="s">
        <v>19</v>
      </c>
      <c r="B31" s="18">
        <v>2846930.4911335059</v>
      </c>
      <c r="C31" s="17">
        <v>2574775</v>
      </c>
      <c r="D31" s="17">
        <v>2451334.9647253715</v>
      </c>
      <c r="E31" s="17">
        <f>SUM(E32:E35)</f>
        <v>2082130.1300000001</v>
      </c>
      <c r="F31" s="18">
        <v>1903160</v>
      </c>
      <c r="G31" s="18">
        <f t="shared" ref="G31:I31" si="4">SUM(G32:G35)</f>
        <v>1852923</v>
      </c>
      <c r="H31" s="18">
        <f t="shared" si="4"/>
        <v>1860099</v>
      </c>
      <c r="I31" s="12">
        <f t="shared" si="4"/>
        <v>1541971</v>
      </c>
    </row>
    <row r="32" spans="1:9" x14ac:dyDescent="0.3">
      <c r="A32" s="4" t="s">
        <v>2</v>
      </c>
      <c r="B32" s="13">
        <v>1609673.6095799999</v>
      </c>
      <c r="C32" s="13">
        <v>1450210</v>
      </c>
      <c r="D32" s="13">
        <v>1385227.0095599999</v>
      </c>
      <c r="E32" s="13">
        <v>1230013.94</v>
      </c>
      <c r="F32" s="13">
        <v>1141904</v>
      </c>
      <c r="G32" s="13">
        <v>1124628</v>
      </c>
      <c r="H32" s="13">
        <v>1124295</v>
      </c>
      <c r="I32" s="13">
        <v>963067</v>
      </c>
    </row>
    <row r="33" spans="1:9" x14ac:dyDescent="0.3">
      <c r="A33" s="4" t="s">
        <v>20</v>
      </c>
      <c r="B33" s="13">
        <v>990673.65078000003</v>
      </c>
      <c r="C33" s="13">
        <v>804557</v>
      </c>
      <c r="D33" s="13">
        <v>727329.63224000006</v>
      </c>
      <c r="E33" s="13">
        <v>584900.62</v>
      </c>
      <c r="F33" s="13">
        <v>520655</v>
      </c>
      <c r="G33" s="13">
        <v>504544</v>
      </c>
      <c r="H33" s="13">
        <v>504240</v>
      </c>
      <c r="I33" s="13">
        <v>384013</v>
      </c>
    </row>
    <row r="34" spans="1:9" x14ac:dyDescent="0.3">
      <c r="A34" s="4" t="s">
        <v>21</v>
      </c>
      <c r="B34" s="13">
        <v>151125.66146095211</v>
      </c>
      <c r="C34" s="13">
        <v>200786</v>
      </c>
      <c r="D34" s="13">
        <v>134163.35813750821</v>
      </c>
      <c r="E34" s="13">
        <v>121602.34</v>
      </c>
      <c r="F34" s="13">
        <v>103239</v>
      </c>
      <c r="G34" s="13">
        <v>126358</v>
      </c>
      <c r="H34" s="13">
        <v>127597</v>
      </c>
      <c r="I34" s="13">
        <v>247562</v>
      </c>
    </row>
    <row r="35" spans="1:9" x14ac:dyDescent="0.3">
      <c r="A35" s="4" t="s">
        <v>22</v>
      </c>
      <c r="B35" s="13">
        <v>95457.569312554304</v>
      </c>
      <c r="C35" s="13">
        <v>119222</v>
      </c>
      <c r="D35" s="13">
        <v>204614.96478786299</v>
      </c>
      <c r="E35" s="13">
        <v>145613.23000000001</v>
      </c>
      <c r="F35" s="13">
        <v>137362</v>
      </c>
      <c r="G35" s="13">
        <v>97393</v>
      </c>
      <c r="H35" s="13">
        <v>103967</v>
      </c>
      <c r="I35" s="21">
        <v>-52671</v>
      </c>
    </row>
    <row r="36" spans="1:9" x14ac:dyDescent="0.3">
      <c r="A36" s="6" t="s">
        <v>23</v>
      </c>
      <c r="B36" s="14">
        <v>72908.938543400902</v>
      </c>
      <c r="C36" s="14">
        <v>74587</v>
      </c>
      <c r="D36" s="14">
        <v>82625.2225969133</v>
      </c>
      <c r="E36" s="14">
        <v>84234</v>
      </c>
      <c r="F36" s="14">
        <v>83280</v>
      </c>
      <c r="G36" s="14">
        <v>66536</v>
      </c>
      <c r="H36" s="14">
        <v>64516</v>
      </c>
      <c r="I36" s="14">
        <v>66994</v>
      </c>
    </row>
    <row r="37" spans="1:9" x14ac:dyDescent="0.3">
      <c r="A37" s="5" t="s">
        <v>24</v>
      </c>
      <c r="B37" s="12">
        <v>3038604.1666287002</v>
      </c>
      <c r="C37" s="9">
        <v>2604252</v>
      </c>
      <c r="D37" s="9">
        <v>2024279.1198673402</v>
      </c>
      <c r="E37" s="9">
        <f>SUM(E38,E43)</f>
        <v>1855101.8800000004</v>
      </c>
      <c r="F37" s="12">
        <v>1796142</v>
      </c>
      <c r="G37" s="12">
        <f t="shared" ref="G37:I37" si="5">G38+G43</f>
        <v>1741823</v>
      </c>
      <c r="H37" s="12">
        <f t="shared" si="5"/>
        <v>1487865</v>
      </c>
      <c r="I37" s="12">
        <f t="shared" si="5"/>
        <v>1890047</v>
      </c>
    </row>
    <row r="38" spans="1:9" x14ac:dyDescent="0.3">
      <c r="A38" s="5" t="s">
        <v>25</v>
      </c>
      <c r="B38" s="12">
        <v>1645550.6871987002</v>
      </c>
      <c r="C38" s="9">
        <v>1417964</v>
      </c>
      <c r="D38" s="9">
        <v>1025917.6657773401</v>
      </c>
      <c r="E38" s="9">
        <f>SUM(E39:E42)</f>
        <v>1140333.4300000002</v>
      </c>
      <c r="F38" s="12">
        <v>1222857</v>
      </c>
      <c r="G38" s="12">
        <f t="shared" ref="G38:I38" si="6">SUM(G39:G42)</f>
        <v>1074668</v>
      </c>
      <c r="H38" s="12">
        <f t="shared" si="6"/>
        <v>926891</v>
      </c>
      <c r="I38" s="12">
        <f t="shared" si="6"/>
        <v>1303250</v>
      </c>
    </row>
    <row r="39" spans="1:9" x14ac:dyDescent="0.3">
      <c r="A39" s="4" t="s">
        <v>1</v>
      </c>
      <c r="B39" s="13">
        <v>24810.260129999999</v>
      </c>
      <c r="C39" s="13">
        <v>25359</v>
      </c>
      <c r="D39" s="13">
        <v>24175.997820000001</v>
      </c>
      <c r="E39" s="13">
        <v>22447.05</v>
      </c>
      <c r="F39" s="13">
        <v>25886</v>
      </c>
      <c r="G39" s="13">
        <v>16890</v>
      </c>
      <c r="H39" s="13">
        <v>17636</v>
      </c>
      <c r="I39" s="13">
        <v>17658</v>
      </c>
    </row>
    <row r="40" spans="1:9" x14ac:dyDescent="0.3">
      <c r="A40" s="4" t="s">
        <v>26</v>
      </c>
      <c r="B40" s="13">
        <v>1491098.9886787001</v>
      </c>
      <c r="C40" s="13">
        <v>1246850</v>
      </c>
      <c r="D40" s="13">
        <v>873545.74034734</v>
      </c>
      <c r="E40" s="13">
        <v>1012289.94</v>
      </c>
      <c r="F40" s="13">
        <v>1112890</v>
      </c>
      <c r="G40" s="13">
        <v>970604</v>
      </c>
      <c r="H40" s="13">
        <v>809313</v>
      </c>
      <c r="I40" s="13">
        <v>1148023</v>
      </c>
    </row>
    <row r="41" spans="1:9" x14ac:dyDescent="0.3">
      <c r="A41" s="4" t="s">
        <v>27</v>
      </c>
      <c r="B41" s="13">
        <v>83559.74725</v>
      </c>
      <c r="C41" s="13">
        <v>100690</v>
      </c>
      <c r="D41" s="13">
        <v>84227.054199999999</v>
      </c>
      <c r="E41" s="13">
        <v>62600.09</v>
      </c>
      <c r="F41" s="13">
        <v>43729</v>
      </c>
      <c r="G41" s="13">
        <v>49971</v>
      </c>
      <c r="H41" s="13">
        <v>64656</v>
      </c>
      <c r="I41" s="13">
        <v>102041</v>
      </c>
    </row>
    <row r="42" spans="1:9" x14ac:dyDescent="0.3">
      <c r="A42" s="4" t="s">
        <v>28</v>
      </c>
      <c r="B42" s="13">
        <v>46081.691140000003</v>
      </c>
      <c r="C42" s="13">
        <v>45064</v>
      </c>
      <c r="D42" s="13">
        <v>43968.873409999993</v>
      </c>
      <c r="E42" s="13">
        <v>42996.35</v>
      </c>
      <c r="F42" s="13">
        <v>40352</v>
      </c>
      <c r="G42" s="13">
        <v>37203</v>
      </c>
      <c r="H42" s="13">
        <v>35286</v>
      </c>
      <c r="I42" s="13">
        <v>35528</v>
      </c>
    </row>
    <row r="43" spans="1:9" x14ac:dyDescent="0.3">
      <c r="A43" s="5" t="s">
        <v>29</v>
      </c>
      <c r="B43" s="12">
        <v>1393053.4794300001</v>
      </c>
      <c r="C43" s="9">
        <v>1186289</v>
      </c>
      <c r="D43" s="9">
        <v>998361.45409000001</v>
      </c>
      <c r="E43" s="9">
        <f>SUM(E44:E47)</f>
        <v>714768.45000000007</v>
      </c>
      <c r="F43" s="12">
        <v>573285</v>
      </c>
      <c r="G43" s="12">
        <f t="shared" ref="G43:I43" si="7">SUM(G44:G47)</f>
        <v>667155</v>
      </c>
      <c r="H43" s="12">
        <f t="shared" si="7"/>
        <v>560974</v>
      </c>
      <c r="I43" s="12">
        <f t="shared" si="7"/>
        <v>586797</v>
      </c>
    </row>
    <row r="44" spans="1:9" x14ac:dyDescent="0.3">
      <c r="A44" s="4" t="s">
        <v>30</v>
      </c>
      <c r="B44" s="13">
        <v>1220543.42203</v>
      </c>
      <c r="C44" s="13">
        <v>1036612</v>
      </c>
      <c r="D44" s="13">
        <v>870993.46452000004</v>
      </c>
      <c r="E44" s="13">
        <v>613107.06000000006</v>
      </c>
      <c r="F44" s="13">
        <v>462810</v>
      </c>
      <c r="G44" s="13">
        <v>558167</v>
      </c>
      <c r="H44" s="13">
        <v>445676</v>
      </c>
      <c r="I44" s="13">
        <v>473499</v>
      </c>
    </row>
    <row r="45" spans="1:9" x14ac:dyDescent="0.3">
      <c r="A45" s="4" t="s">
        <v>31</v>
      </c>
      <c r="B45" s="13">
        <v>3591.5101299999997</v>
      </c>
      <c r="C45" s="13">
        <v>206</v>
      </c>
      <c r="D45" s="13">
        <v>95.8753800000013</v>
      </c>
      <c r="E45" s="13">
        <v>0</v>
      </c>
      <c r="F45" s="13">
        <v>4544</v>
      </c>
      <c r="G45" s="13">
        <v>12949</v>
      </c>
      <c r="H45" s="13">
        <v>20572</v>
      </c>
      <c r="I45" s="13">
        <v>24698</v>
      </c>
    </row>
    <row r="46" spans="1:9" x14ac:dyDescent="0.3">
      <c r="A46" s="4" t="s">
        <v>32</v>
      </c>
      <c r="B46" s="13">
        <v>148780.10092</v>
      </c>
      <c r="C46" s="13">
        <v>126637</v>
      </c>
      <c r="D46" s="13">
        <v>112435.07378000001</v>
      </c>
      <c r="E46" s="13">
        <v>88291.87</v>
      </c>
      <c r="F46" s="13">
        <v>81362</v>
      </c>
      <c r="G46" s="13">
        <v>72280</v>
      </c>
      <c r="H46" s="13">
        <v>62865</v>
      </c>
      <c r="I46" s="13">
        <v>59850</v>
      </c>
    </row>
    <row r="47" spans="1:9" x14ac:dyDescent="0.3">
      <c r="A47" s="4" t="s">
        <v>16</v>
      </c>
      <c r="B47" s="13">
        <v>20138.446350000002</v>
      </c>
      <c r="C47" s="13">
        <v>22834</v>
      </c>
      <c r="D47" s="13">
        <v>14837.04041</v>
      </c>
      <c r="E47" s="13">
        <v>13369.52</v>
      </c>
      <c r="F47" s="13">
        <v>24569</v>
      </c>
      <c r="G47" s="13">
        <v>23759</v>
      </c>
      <c r="H47" s="13">
        <v>31861</v>
      </c>
      <c r="I47" s="13">
        <v>28750</v>
      </c>
    </row>
    <row r="48" spans="1:9" x14ac:dyDescent="0.3">
      <c r="A48" s="8" t="s">
        <v>33</v>
      </c>
      <c r="B48" s="16">
        <v>5958443.5963056069</v>
      </c>
      <c r="C48" s="15">
        <v>5253614</v>
      </c>
      <c r="D48" s="15">
        <v>4558239.3071896248</v>
      </c>
      <c r="E48" s="15">
        <f>SUM(E30,E37)</f>
        <v>4021466.0100000002</v>
      </c>
      <c r="F48" s="16">
        <v>3782582</v>
      </c>
      <c r="G48" s="16">
        <f t="shared" ref="G48:I48" si="8">G30+G37</f>
        <v>3661282</v>
      </c>
      <c r="H48" s="16">
        <f t="shared" si="8"/>
        <v>3412480</v>
      </c>
      <c r="I48" s="16">
        <f t="shared" si="8"/>
        <v>3499012</v>
      </c>
    </row>
    <row r="49" spans="2:9" x14ac:dyDescent="0.3">
      <c r="G49" s="2"/>
      <c r="H49" s="2"/>
      <c r="I49" s="2"/>
    </row>
    <row r="50" spans="2:9" x14ac:dyDescent="0.3">
      <c r="B50" s="2"/>
      <c r="C50" s="2"/>
      <c r="D50" s="2"/>
      <c r="E50" s="2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customProperties>
    <customPr name="_pios_id" r:id="rId2"/>
  </customProperties>
  <ignoredErrors>
    <ignoredError sqref="E21 E31:F31" formulaRange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Cofinimmo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EGRAULS</dc:creator>
  <cp:lastModifiedBy>nlegrand</cp:lastModifiedBy>
  <cp:lastPrinted>2018-07-31T14:18:02Z</cp:lastPrinted>
  <dcterms:created xsi:type="dcterms:W3CDTF">2013-06-12T14:20:18Z</dcterms:created>
  <dcterms:modified xsi:type="dcterms:W3CDTF">2021-07-28T13:07:42Z</dcterms:modified>
</cp:coreProperties>
</file>