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6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30" i="1"/>
  <c r="B27" i="1" s="1"/>
  <c r="B73" i="1"/>
  <c r="B69" i="1"/>
  <c r="B56" i="1"/>
  <c r="B45" i="1"/>
  <c r="B31" i="1"/>
  <c r="B21" i="1"/>
  <c r="B11" i="1"/>
  <c r="B4" i="1"/>
  <c r="C26" i="1" l="1"/>
  <c r="C36" i="1" s="1"/>
  <c r="C19" i="1"/>
  <c r="B50" i="1"/>
  <c r="B26" i="1"/>
  <c r="B36" i="1" s="1"/>
  <c r="B19" i="1"/>
  <c r="B57" i="1" l="1"/>
  <c r="B59" i="1" s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<sst xmlns="http://schemas.openxmlformats.org/spreadsheetml/2006/main" count="73" uniqueCount="68">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</sst>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3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3</v>
      </c>
      <c r="B1" s="14" t="s">
        <v>0</v>
      </c>
      <c r="C1" s="14" t="s">
        <v>0</v>
      </c>
    </row>
    <row r="2" spans="1:3" ht="13.5" thickBot="1">
      <c r="A2" s="2"/>
      <c r="B2" s="15">
        <v>42551</v>
      </c>
      <c r="C2" s="31">
        <v>42369</v>
      </c>
    </row>
    <row r="3" spans="1:3" ht="13.5" thickBot="1">
      <c r="A3" s="3" t="s">
        <v>4</v>
      </c>
      <c r="B3" s="15"/>
      <c r="C3" s="31"/>
    </row>
    <row r="4" spans="1:3" s="17" customFormat="1">
      <c r="A4" s="4" t="s">
        <v>5</v>
      </c>
      <c r="B4" s="16">
        <f t="shared" ref="B4:C4" si="0">SUM(B5:B10)</f>
        <v>3307881.1570000001</v>
      </c>
      <c r="C4" s="28">
        <f t="shared" si="0"/>
        <v>3251623</v>
      </c>
    </row>
    <row r="5" spans="1:3">
      <c r="A5" s="2" t="s">
        <v>6</v>
      </c>
      <c r="B5" s="18">
        <v>795.83900000000006</v>
      </c>
      <c r="C5" s="18">
        <v>514</v>
      </c>
    </row>
    <row r="6" spans="1:3">
      <c r="A6" s="2" t="s">
        <v>7</v>
      </c>
      <c r="B6" s="19">
        <v>2139120.4270000001</v>
      </c>
      <c r="C6" s="19">
        <v>2099159</v>
      </c>
    </row>
    <row r="7" spans="1:3">
      <c r="A7" s="2" t="s">
        <v>8</v>
      </c>
      <c r="B7" s="18">
        <v>543.476</v>
      </c>
      <c r="C7" s="18">
        <v>363</v>
      </c>
    </row>
    <row r="8" spans="1:3">
      <c r="A8" s="2" t="s">
        <v>9</v>
      </c>
      <c r="B8" s="18">
        <v>1102864.095</v>
      </c>
      <c r="C8" s="18">
        <v>1086787</v>
      </c>
    </row>
    <row r="9" spans="1:3">
      <c r="A9" s="2" t="s">
        <v>10</v>
      </c>
      <c r="B9" s="18">
        <v>64545.080999999998</v>
      </c>
      <c r="C9" s="18">
        <v>64787</v>
      </c>
    </row>
    <row r="10" spans="1:3">
      <c r="A10" s="2" t="s">
        <v>11</v>
      </c>
      <c r="B10" s="18">
        <v>12.239000000000001</v>
      </c>
      <c r="C10" s="18">
        <v>13</v>
      </c>
    </row>
    <row r="11" spans="1:3" s="17" customFormat="1">
      <c r="A11" s="4" t="s">
        <v>12</v>
      </c>
      <c r="B11" s="16">
        <f t="shared" ref="B11:C11" si="1">SUM(B12:B18)</f>
        <v>54395.546999999999</v>
      </c>
      <c r="C11" s="28">
        <f t="shared" si="1"/>
        <v>47598</v>
      </c>
    </row>
    <row r="12" spans="1:3">
      <c r="A12" s="2" t="s">
        <v>13</v>
      </c>
      <c r="B12" s="19">
        <v>0</v>
      </c>
      <c r="C12" s="19">
        <v>0</v>
      </c>
    </row>
    <row r="13" spans="1:3">
      <c r="A13" s="2" t="s">
        <v>14</v>
      </c>
      <c r="B13" s="18">
        <v>0</v>
      </c>
      <c r="C13" s="18">
        <v>14</v>
      </c>
    </row>
    <row r="14" spans="1:3">
      <c r="A14" s="2" t="s">
        <v>10</v>
      </c>
      <c r="B14" s="18">
        <v>1510.0889999999999</v>
      </c>
      <c r="C14" s="18">
        <v>1394</v>
      </c>
    </row>
    <row r="15" spans="1:3">
      <c r="A15" s="2" t="s">
        <v>15</v>
      </c>
      <c r="B15" s="18">
        <v>17549.955999999998</v>
      </c>
      <c r="C15" s="18">
        <v>14026</v>
      </c>
    </row>
    <row r="16" spans="1:3">
      <c r="A16" s="2" t="s">
        <v>16</v>
      </c>
      <c r="B16" s="18">
        <v>6003.6970000000001</v>
      </c>
      <c r="C16" s="18">
        <v>10818</v>
      </c>
    </row>
    <row r="17" spans="1:5">
      <c r="A17" s="2" t="s">
        <v>17</v>
      </c>
      <c r="B17" s="18">
        <v>2018.3989999999999</v>
      </c>
      <c r="C17" s="18">
        <v>1</v>
      </c>
    </row>
    <row r="18" spans="1:5" ht="13.5" thickBot="1">
      <c r="A18" s="2" t="s">
        <v>18</v>
      </c>
      <c r="B18" s="18">
        <v>27313.405999999999</v>
      </c>
      <c r="C18" s="18">
        <v>21345</v>
      </c>
    </row>
    <row r="19" spans="1:5" s="17" customFormat="1" ht="13.5" thickBot="1">
      <c r="A19" s="3" t="s">
        <v>19</v>
      </c>
      <c r="B19" s="20">
        <f t="shared" ref="B19:C19" si="2">B4+B11</f>
        <v>3362276.7039999999</v>
      </c>
      <c r="C19" s="29">
        <f t="shared" si="2"/>
        <v>3299221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20</v>
      </c>
      <c r="B21" s="20">
        <f t="shared" ref="B21:C21" si="3">SUM(B22:B25)</f>
        <v>1787552.588</v>
      </c>
      <c r="C21" s="29">
        <f t="shared" si="3"/>
        <v>1860118</v>
      </c>
    </row>
    <row r="22" spans="1:5">
      <c r="A22" s="2" t="s">
        <v>21</v>
      </c>
      <c r="B22" s="18">
        <v>1127008.439</v>
      </c>
      <c r="C22" s="18">
        <v>1126980</v>
      </c>
    </row>
    <row r="23" spans="1:5">
      <c r="A23" s="2" t="s">
        <v>22</v>
      </c>
      <c r="B23" s="18">
        <v>583992.38100000005</v>
      </c>
      <c r="C23" s="18">
        <v>583961</v>
      </c>
    </row>
    <row r="24" spans="1:5">
      <c r="A24" s="2" t="s">
        <v>23</v>
      </c>
      <c r="B24" s="18">
        <v>42150.177000000003</v>
      </c>
      <c r="C24" s="18">
        <v>45576</v>
      </c>
      <c r="E24" s="22"/>
    </row>
    <row r="25" spans="1:5" ht="13.5" thickBot="1">
      <c r="A25" s="2" t="s">
        <v>24</v>
      </c>
      <c r="B25" s="18">
        <v>34401.591</v>
      </c>
      <c r="C25" s="18">
        <v>103601</v>
      </c>
    </row>
    <row r="26" spans="1:5" s="17" customFormat="1" ht="13.5" thickBot="1">
      <c r="A26" s="3" t="s">
        <v>25</v>
      </c>
      <c r="B26" s="20">
        <f t="shared" ref="B26:C26" si="4">B27+B31</f>
        <v>1574724.1129999999</v>
      </c>
      <c r="C26" s="29">
        <f t="shared" si="4"/>
        <v>1439103</v>
      </c>
      <c r="E26" s="21"/>
    </row>
    <row r="27" spans="1:5" s="17" customFormat="1">
      <c r="A27" s="4" t="s">
        <v>26</v>
      </c>
      <c r="B27" s="16">
        <f t="shared" ref="B27:C27" si="5">SUM(B28:B30)</f>
        <v>1188782.415</v>
      </c>
      <c r="C27" s="28">
        <f t="shared" si="5"/>
        <v>917127</v>
      </c>
    </row>
    <row r="28" spans="1:5">
      <c r="A28" s="2" t="s">
        <v>1</v>
      </c>
      <c r="B28" s="18">
        <v>16590.288</v>
      </c>
      <c r="C28" s="18">
        <v>17561</v>
      </c>
    </row>
    <row r="29" spans="1:5">
      <c r="A29" s="2" t="s">
        <v>27</v>
      </c>
      <c r="B29" s="18">
        <v>1069676.395</v>
      </c>
      <c r="C29" s="18">
        <v>832569</v>
      </c>
    </row>
    <row r="30" spans="1:5">
      <c r="A30" s="2" t="s">
        <v>28</v>
      </c>
      <c r="B30" s="18">
        <f>99578.272+2937.46</f>
        <v>102515.732</v>
      </c>
      <c r="C30" s="18">
        <f>64656+2341</f>
        <v>66997</v>
      </c>
    </row>
    <row r="31" spans="1:5" s="17" customFormat="1">
      <c r="A31" s="4" t="s">
        <v>29</v>
      </c>
      <c r="B31" s="16">
        <f t="shared" ref="B31:C31" si="6">SUM(B32:B35)</f>
        <v>385941.69799999997</v>
      </c>
      <c r="C31" s="28">
        <f t="shared" si="6"/>
        <v>521976</v>
      </c>
    </row>
    <row r="32" spans="1:5">
      <c r="A32" s="2" t="s">
        <v>30</v>
      </c>
      <c r="B32" s="18">
        <v>311510.21100000001</v>
      </c>
      <c r="C32" s="18">
        <v>444885</v>
      </c>
    </row>
    <row r="33" spans="1:3">
      <c r="A33" s="2" t="s">
        <v>31</v>
      </c>
      <c r="B33" s="18">
        <v>5337.0349999999999</v>
      </c>
      <c r="C33" s="18">
        <v>5388</v>
      </c>
    </row>
    <row r="34" spans="1:3">
      <c r="A34" s="2" t="s">
        <v>32</v>
      </c>
      <c r="B34" s="18">
        <v>54208.593000000001</v>
      </c>
      <c r="C34" s="18">
        <v>45201</v>
      </c>
    </row>
    <row r="35" spans="1:3" ht="13.5" thickBot="1">
      <c r="A35" s="2" t="s">
        <v>18</v>
      </c>
      <c r="B35" s="18">
        <v>14885.859</v>
      </c>
      <c r="C35" s="18">
        <v>26502</v>
      </c>
    </row>
    <row r="36" spans="1:3" s="17" customFormat="1" ht="13.5" thickBot="1">
      <c r="A36" s="3" t="s">
        <v>33</v>
      </c>
      <c r="B36" s="20">
        <f t="shared" ref="B36:C36" si="7">B21+B26</f>
        <v>3362276.7009999999</v>
      </c>
      <c r="C36" s="29">
        <f t="shared" si="7"/>
        <v>3299221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34</v>
      </c>
      <c r="B39" s="14" t="s">
        <v>0</v>
      </c>
      <c r="C39" s="14" t="s">
        <v>0</v>
      </c>
    </row>
    <row r="40" spans="1:3" ht="13.5" thickBot="1">
      <c r="A40" s="8"/>
      <c r="B40" s="24">
        <v>42551</v>
      </c>
      <c r="C40" s="24">
        <v>42185</v>
      </c>
    </row>
    <row r="41" spans="1:3" ht="13.5" thickBot="1">
      <c r="A41" s="9" t="s">
        <v>35</v>
      </c>
      <c r="B41" s="25"/>
      <c r="C41" s="25"/>
    </row>
    <row r="42" spans="1:3">
      <c r="A42" s="8" t="s">
        <v>36</v>
      </c>
      <c r="B42" s="18">
        <v>63312.707999999999</v>
      </c>
      <c r="C42" s="18">
        <v>61161.896999999997</v>
      </c>
    </row>
    <row r="43" spans="1:3">
      <c r="A43" s="8" t="s">
        <v>37</v>
      </c>
      <c r="B43" s="18">
        <v>5632.6750000000002</v>
      </c>
      <c r="C43" s="18">
        <v>5106.9340000000002</v>
      </c>
    </row>
    <row r="44" spans="1:3">
      <c r="A44" s="8" t="s">
        <v>38</v>
      </c>
      <c r="B44" s="18">
        <v>-149.94200000000001</v>
      </c>
      <c r="C44" s="18">
        <v>-177.70400000000001</v>
      </c>
    </row>
    <row r="45" spans="1:3">
      <c r="A45" s="10" t="s">
        <v>39</v>
      </c>
      <c r="B45" s="26">
        <f t="shared" ref="B45" si="8">SUM(B42:B44)</f>
        <v>68795.441000000006</v>
      </c>
      <c r="C45" s="26">
        <v>66091.126999999993</v>
      </c>
    </row>
    <row r="46" spans="1:3">
      <c r="A46" s="8" t="s">
        <v>40</v>
      </c>
      <c r="B46" s="18">
        <v>44.011000000000003</v>
      </c>
      <c r="C46" s="18">
        <v>-1.587</v>
      </c>
    </row>
    <row r="47" spans="1:3" ht="25.5">
      <c r="A47" s="11" t="s">
        <v>41</v>
      </c>
      <c r="B47" s="27">
        <f>16279.193</f>
        <v>16279.192999999999</v>
      </c>
      <c r="C47" s="27">
        <v>15279.697</v>
      </c>
    </row>
    <row r="48" spans="1:3" ht="25.5">
      <c r="A48" s="11" t="s">
        <v>42</v>
      </c>
      <c r="B48" s="27">
        <v>-883.56799999999998</v>
      </c>
      <c r="C48" s="27">
        <v>-428.12599999999998</v>
      </c>
    </row>
    <row r="49" spans="1:4">
      <c r="A49" s="11" t="s">
        <v>43</v>
      </c>
      <c r="B49" s="27">
        <v>-18322.348000000002</v>
      </c>
      <c r="C49" s="27">
        <v>-17495.875</v>
      </c>
    </row>
    <row r="50" spans="1:4">
      <c r="A50" s="10" t="s">
        <v>44</v>
      </c>
      <c r="B50" s="26">
        <f t="shared" ref="B50" si="9">SUM(B45:B49)</f>
        <v>65912.729000000007</v>
      </c>
      <c r="C50" s="26">
        <v>63445.23599999999</v>
      </c>
      <c r="D50" s="22"/>
    </row>
    <row r="51" spans="1:4">
      <c r="A51" s="8" t="s">
        <v>45</v>
      </c>
      <c r="B51" s="27">
        <v>-2823.8249999999998</v>
      </c>
      <c r="C51" s="27">
        <v>-1121.9580000000001</v>
      </c>
    </row>
    <row r="52" spans="1:4">
      <c r="A52" s="8" t="s">
        <v>46</v>
      </c>
      <c r="B52" s="27">
        <v>-358.25700000000001</v>
      </c>
      <c r="C52" s="27">
        <v>-422.97399999999999</v>
      </c>
    </row>
    <row r="53" spans="1:4">
      <c r="A53" s="8" t="s">
        <v>47</v>
      </c>
      <c r="B53" s="27">
        <v>-2858.1640000000002</v>
      </c>
      <c r="C53" s="27">
        <v>-2223.788</v>
      </c>
    </row>
    <row r="54" spans="1:4">
      <c r="A54" s="8" t="s">
        <v>48</v>
      </c>
      <c r="B54" s="27">
        <v>-7173.1040000000003</v>
      </c>
      <c r="C54" s="27">
        <v>-5754.6719999999996</v>
      </c>
    </row>
    <row r="55" spans="1:4">
      <c r="A55" s="8" t="s">
        <v>49</v>
      </c>
      <c r="B55" s="27">
        <v>-0.55800000000000005</v>
      </c>
      <c r="C55" s="27">
        <v>-1</v>
      </c>
    </row>
    <row r="56" spans="1:4">
      <c r="A56" s="12" t="s">
        <v>50</v>
      </c>
      <c r="B56" s="18">
        <f t="shared" ref="B56" si="10">SUM(B51:B55)</f>
        <v>-13213.908000000001</v>
      </c>
      <c r="C56" s="18">
        <v>-9524.3919999999998</v>
      </c>
    </row>
    <row r="57" spans="1:4">
      <c r="A57" s="10" t="s">
        <v>51</v>
      </c>
      <c r="B57" s="26">
        <f t="shared" ref="B57" si="11">SUM(B50:B55)</f>
        <v>52698.821000000018</v>
      </c>
      <c r="C57" s="26">
        <v>53920.84399999999</v>
      </c>
      <c r="D57" s="22"/>
    </row>
    <row r="58" spans="1:4">
      <c r="A58" s="8" t="s">
        <v>52</v>
      </c>
      <c r="B58" s="18">
        <v>-4535.5550000000003</v>
      </c>
      <c r="C58" s="18">
        <v>-3502.7260000000001</v>
      </c>
    </row>
    <row r="59" spans="1:4">
      <c r="A59" s="12" t="s">
        <v>53</v>
      </c>
      <c r="B59" s="28">
        <f t="shared" ref="B59" si="12">SUM(B57:B58)</f>
        <v>48163.266000000018</v>
      </c>
      <c r="C59" s="28">
        <v>50418.117999999988</v>
      </c>
    </row>
    <row r="60" spans="1:4">
      <c r="A60" s="8" t="s">
        <v>54</v>
      </c>
      <c r="B60" s="18">
        <v>417.95600000000002</v>
      </c>
      <c r="C60" s="18">
        <v>1677.777</v>
      </c>
    </row>
    <row r="61" spans="1:4">
      <c r="A61" s="8" t="s">
        <v>67</v>
      </c>
      <c r="B61" s="18">
        <v>0</v>
      </c>
      <c r="C61" s="18">
        <v>0</v>
      </c>
    </row>
    <row r="62" spans="1:4">
      <c r="A62" s="8" t="s">
        <v>55</v>
      </c>
      <c r="B62" s="18">
        <v>-9145.3150000000005</v>
      </c>
      <c r="C62" s="18">
        <v>-14598.115</v>
      </c>
    </row>
    <row r="63" spans="1:4">
      <c r="A63" s="8" t="s">
        <v>56</v>
      </c>
      <c r="B63" s="18">
        <v>-1076.366</v>
      </c>
      <c r="C63" s="18">
        <v>16.413999999999987</v>
      </c>
    </row>
    <row r="64" spans="1:4">
      <c r="A64" s="10" t="s">
        <v>57</v>
      </c>
      <c r="B64" s="26">
        <f t="shared" ref="B64" si="13">SUM(B59:B63)</f>
        <v>38359.541000000012</v>
      </c>
      <c r="C64" s="26">
        <v>37514.193999999989</v>
      </c>
    </row>
    <row r="65" spans="1:3">
      <c r="A65" s="8" t="s">
        <v>58</v>
      </c>
      <c r="B65" s="18">
        <v>13049.852000000001</v>
      </c>
      <c r="C65" s="18">
        <v>19028.691999999999</v>
      </c>
    </row>
    <row r="66" spans="1:3">
      <c r="A66" s="8" t="s">
        <v>59</v>
      </c>
      <c r="B66" s="18">
        <v>-13274.495000000001</v>
      </c>
      <c r="C66" s="18">
        <v>-17323.667000000001</v>
      </c>
    </row>
    <row r="67" spans="1:3">
      <c r="A67" s="8" t="s">
        <v>60</v>
      </c>
      <c r="B67" s="18">
        <v>-824.85500000000002</v>
      </c>
      <c r="C67" s="18">
        <v>-25.940999999999999</v>
      </c>
    </row>
    <row r="68" spans="1:3">
      <c r="A68" s="8" t="s">
        <v>61</v>
      </c>
      <c r="B68" s="18">
        <v>-714.02300000000002</v>
      </c>
      <c r="C68" s="18">
        <v>19586.173999999999</v>
      </c>
    </row>
    <row r="69" spans="1:3">
      <c r="A69" s="10" t="s">
        <v>62</v>
      </c>
      <c r="B69" s="26">
        <f t="shared" ref="B69" si="14">SUM(B65:B68)</f>
        <v>-1763.5210000000002</v>
      </c>
      <c r="C69" s="26">
        <v>21265.257999999998</v>
      </c>
    </row>
    <row r="70" spans="1:3">
      <c r="A70" s="10" t="s">
        <v>63</v>
      </c>
      <c r="B70" s="26">
        <f t="shared" ref="B70" si="15">B64+B69</f>
        <v>36596.020000000011</v>
      </c>
      <c r="C70" s="26">
        <v>58779.45199999999</v>
      </c>
    </row>
    <row r="71" spans="1:3">
      <c r="A71" s="8" t="s">
        <v>64</v>
      </c>
      <c r="B71" s="18">
        <v>-2194.4279999999999</v>
      </c>
      <c r="C71" s="18">
        <v>-1898.855</v>
      </c>
    </row>
    <row r="72" spans="1:3">
      <c r="A72" s="8" t="s">
        <v>2</v>
      </c>
      <c r="B72" s="18">
        <v>0</v>
      </c>
      <c r="C72" s="18">
        <v>0</v>
      </c>
    </row>
    <row r="73" spans="1:3" ht="13.5" thickBot="1">
      <c r="A73" s="12" t="s">
        <v>65</v>
      </c>
      <c r="B73" s="28">
        <f t="shared" ref="B73" si="16">B71+B72</f>
        <v>-2194.4279999999999</v>
      </c>
      <c r="C73" s="28">
        <v>-1898.855</v>
      </c>
    </row>
    <row r="74" spans="1:3" ht="13.5" thickBot="1">
      <c r="A74" s="13" t="s">
        <v>66</v>
      </c>
      <c r="B74" s="29">
        <f t="shared" ref="B74" si="17">B70+B73</f>
        <v>34401.592000000011</v>
      </c>
      <c r="C74" s="29">
        <v>56880.596999999987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2017-03-09T14:02:17Z</dcterms:modified>
</cp:coreProperties>
</file>