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e\Downloads\cofinimmo\"/>
    </mc:Choice>
  </mc:AlternateContent>
  <xr:revisionPtr revIDLastSave="0" documentId="8_{5BF46029-D9B7-4290-BFAB-FE1CA8EAB24B}" xr6:coauthVersionLast="45" xr6:coauthVersionMax="45" xr10:uidLastSave="{00000000-0000-0000-0000-000000000000}"/>
  <bookViews>
    <workbookView xWindow="-120" yWindow="-120" windowWidth="30960" windowHeight="16920" xr2:uid="{00000000-000D-0000-FFFF-FFFF00000000}"/>
  </bookViews>
  <sheets>
    <sheet name="EN" sheetId="6" r:id="rId1"/>
    <sheet name="FR" sheetId="5" r:id="rId2"/>
    <sheet name="NL" sheetId="1" r:id="rId3"/>
    <sheet name="CDR 2019" sheetId="7" state="hidden" r:id="rId4"/>
    <sheet name="CDR 2018" sheetId="4" state="hidden" r:id="rId5"/>
    <sheet name="CDR  2016" sheetId="2" state="hidden" r:id="rId6"/>
    <sheet name="CDR 2017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car1992" localSheetId="0">#REF!</definedName>
    <definedName name="_car1992" localSheetId="1">#REF!</definedName>
    <definedName name="_car1992">#REF!</definedName>
    <definedName name="_car1993" localSheetId="0">#REF!</definedName>
    <definedName name="_car1993" localSheetId="1">#REF!</definedName>
    <definedName name="_car1993">#REF!</definedName>
    <definedName name="a">[1]Db_Dettes_2001!$B$197:$C$215</definedName>
    <definedName name="ANNEE" localSheetId="1">#REF!</definedName>
    <definedName name="ANNEE">#REF!</definedName>
    <definedName name="anneee">'[2]Cofinimmo 1296'!$L$832</definedName>
    <definedName name="AOUT" localSheetId="1">[3]TRESGEN!#REF!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 localSheetId="1">#REF!</definedName>
    <definedName name="b">#REF!</definedName>
    <definedName name="BalanceSheetDates" localSheetId="1">#REF!</definedName>
    <definedName name="BalanceSheetDates">#REF!</definedName>
    <definedName name="base">[5]base!$A$3:$AU$50</definedName>
    <definedName name="ColorNames" localSheetId="1">#REF!</definedName>
    <definedName name="ColorNames">#REF!</definedName>
    <definedName name="Conventions" localSheetId="1">#REF!</definedName>
    <definedName name="Conventions">#REF!</definedName>
    <definedName name="cp_date">'[6]22-05-03'!$D$31:$D$80</definedName>
    <definedName name="cp_montant">'[6]21-05-03'!$F$31:$F$82</definedName>
    <definedName name="CPI" localSheetId="1">#REF!</definedName>
    <definedName name="CPI">#REF!</definedName>
    <definedName name="_xlnm.Criteria" localSheetId="1">#REF!</definedName>
    <definedName name="_xlnm.Criteria">#REF!</definedName>
    <definedName name="d" localSheetId="1">#REF!</definedName>
    <definedName name="d">#REF!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DatabaseRembours" localSheetId="1">#REF!</definedName>
    <definedName name="DatabaseRembours">#REF!</definedName>
    <definedName name="Db_Banques">[7]DB_Dettes_2001!$B$198:$B$216</definedName>
    <definedName name="Db_Categorie" localSheetId="1">#REF!</definedName>
    <definedName name="Db_Categorie">#REF!</definedName>
    <definedName name="Db_dettes">[7]DB_Dettes_2001!$B$198:$C$216</definedName>
    <definedName name="Db_rubrique" localSheetId="1">#REF!</definedName>
    <definedName name="Db_rubrique">#REF!</definedName>
    <definedName name="Db_sequence">'[8]Db index et match'!$D$1:$E$48</definedName>
    <definedName name="descr_immeubleDb">[9]Index!$B$2:$C$105</definedName>
    <definedName name="Dettes_Leopold_Square" localSheetId="1">#REF!</definedName>
    <definedName name="Dettes_Leopold_Square">#REF!</definedName>
    <definedName name="Dettes_moins_1an" localSheetId="1">#REF!</definedName>
    <definedName name="Dettes_moins_1an">#REF!</definedName>
    <definedName name="Dettes_plus_1an" localSheetId="1">#REF!</definedName>
    <definedName name="Dettes_plus_1an">#REF!</definedName>
    <definedName name="DF_GRID_1">'CDR  2016'!$F$15:$G$100</definedName>
    <definedName name="Etaloc" localSheetId="1">#REF!</definedName>
    <definedName name="Etaloc">#REF!</definedName>
    <definedName name="euro">'[10]030303 MAIN SHEET'!$C$1</definedName>
    <definedName name="extract." localSheetId="1">#REF!</definedName>
    <definedName name="extract.">#REF!</definedName>
    <definedName name="_xlnm.Extract" localSheetId="1">#REF!</definedName>
    <definedName name="_xlnm.Extract">#REF!</definedName>
    <definedName name="f" localSheetId="1">#REF!</definedName>
    <definedName name="f">#REF!</definedName>
    <definedName name="fe" localSheetId="1">#REF!</definedName>
    <definedName name="fe">#REF!</definedName>
    <definedName name="g">'[11]Db index et match'!$A$1:$B$348</definedName>
    <definedName name="h" localSheetId="1">#REF!</definedName>
    <definedName name="h">#REF!</definedName>
    <definedName name="IncomeStatementDates" localSheetId="1">#REF!</definedName>
    <definedName name="IncomeStatementDates">#REF!</definedName>
    <definedName name="inputform" localSheetId="1">[12]BICONS0395!#REF!</definedName>
    <definedName name="inputform">[12]BICONS0395!#REF!</definedName>
    <definedName name="j" localSheetId="1">#REF!</definedName>
    <definedName name="j">#REF!</definedName>
    <definedName name="k" localSheetId="1">#REF!</definedName>
    <definedName name="k">#REF!</definedName>
    <definedName name="lastsavedate" localSheetId="1">#REF!</definedName>
    <definedName name="lastsavedate">#REF!</definedName>
    <definedName name="loyer_budget">'[13]Hypothèses Budget 2008'!$AX$3</definedName>
    <definedName name="loyerxm">'[13]Hypothèses Budget 2008'!$BD$3</definedName>
    <definedName name="m" localSheetId="1">#REF!</definedName>
    <definedName name="m">#REF!</definedName>
    <definedName name="ManagerDb">'[4]Area manager'!$E$2:$E$11</definedName>
    <definedName name="Note_Egmont" localSheetId="1">'[14]Expertise 30 06 05'!#REF!</definedName>
    <definedName name="Note_Egmont">'[14]Expertise 30 06 05'!#REF!</definedName>
    <definedName name="o" localSheetId="1">#REF!</definedName>
    <definedName name="o">#REF!</definedName>
    <definedName name="ok">[7]DB_Dettes_2001!$B$198:$B$216</definedName>
    <definedName name="p" localSheetId="1">'[15]Expertise 30 06 05'!#REF!</definedName>
    <definedName name="p">'[15]Expertise 30 06 05'!#REF!</definedName>
    <definedName name="print_deux" localSheetId="1">#REF!</definedName>
    <definedName name="print_deux">#REF!</definedName>
    <definedName name="PropertyDb">'[4]Area manager'!$A$2:$A$104</definedName>
    <definedName name="re" localSheetId="1">#REF!</definedName>
    <definedName name="re">#REF!</definedName>
    <definedName name="Reference_comptableDb">[9]Index!$B$2:$B$105</definedName>
    <definedName name="repartition_dettes" localSheetId="1">#REF!</definedName>
    <definedName name="repartition_dettes">#REF!</definedName>
    <definedName name="ReportCreated">FALSE</definedName>
    <definedName name="s" localSheetId="1">#REF!</definedName>
    <definedName name="s">#REF!</definedName>
    <definedName name="SAPBEXhrIndnt" hidden="1">"Wide"</definedName>
    <definedName name="SAPsysID" hidden="1">"708C5W7SBKP804JT78WJ0JNKI"</definedName>
    <definedName name="SAPwbID" hidden="1">"ARS"</definedName>
    <definedName name="sda" localSheetId="1">'[14]Expertise 30 06 05'!#REF!</definedName>
    <definedName name="sda">'[14]Expertise 30 06 05'!#REF!</definedName>
    <definedName name="sectionNames" localSheetId="1">#REF!</definedName>
    <definedName name="sectionNames">#REF!</definedName>
    <definedName name="SoldeQ1_07" localSheetId="1">'[16]gratuités ex compta'!#REF!</definedName>
    <definedName name="SoldeQ1_07">'[16]gratuités ex compta'!#REF!</definedName>
    <definedName name="SoldeQ1_08" localSheetId="1">'[16]gratuités ex compta'!#REF!</definedName>
    <definedName name="SoldeQ1_08">'[16]gratuités ex compta'!#REF!</definedName>
    <definedName name="SoldeQ1_09" localSheetId="1">'[16]gratuités ex compta'!#REF!</definedName>
    <definedName name="SoldeQ1_09">'[16]gratuités ex compta'!#REF!</definedName>
    <definedName name="SoldeQ1_10" localSheetId="1">'[16]gratuités ex compta'!#REF!</definedName>
    <definedName name="SoldeQ1_10">'[16]gratuités ex compta'!#REF!</definedName>
    <definedName name="SoldeQ2_07" localSheetId="1">'[16]gratuités ex compta'!#REF!</definedName>
    <definedName name="SoldeQ2_07">'[16]gratuités ex compta'!#REF!</definedName>
    <definedName name="SoldeQ2_08" localSheetId="1">'[16]gratuités ex compta'!#REF!</definedName>
    <definedName name="SoldeQ2_08">'[16]gratuités ex compta'!#REF!</definedName>
    <definedName name="SoldeQ2_09" localSheetId="1">'[16]gratuités ex compta'!#REF!</definedName>
    <definedName name="SoldeQ2_09">'[16]gratuités ex compta'!#REF!</definedName>
    <definedName name="SoldeQ2_10" localSheetId="1">'[16]gratuités ex compta'!#REF!</definedName>
    <definedName name="SoldeQ2_10">'[16]gratuités ex compta'!#REF!</definedName>
    <definedName name="soldeQ3_06" localSheetId="1">'[16]gratuités ex compta'!#REF!</definedName>
    <definedName name="soldeQ3_06">'[16]gratuités ex compta'!#REF!</definedName>
    <definedName name="SoldeQ3_07" localSheetId="1">'[16]gratuités ex compta'!#REF!</definedName>
    <definedName name="SoldeQ3_07">'[16]gratuités ex compta'!#REF!</definedName>
    <definedName name="SoldeQ3_08" localSheetId="1">'[16]gratuités ex compta'!#REF!</definedName>
    <definedName name="SoldeQ3_08">'[16]gratuités ex compta'!#REF!</definedName>
    <definedName name="SoldeQ3_09" localSheetId="1">'[16]gratuités ex compta'!#REF!</definedName>
    <definedName name="SoldeQ3_09">'[16]gratuités ex compta'!#REF!</definedName>
    <definedName name="SoldeQ3_10" localSheetId="1">'[16]gratuités ex compta'!#REF!</definedName>
    <definedName name="SoldeQ3_10">'[16]gratuités ex compta'!#REF!</definedName>
    <definedName name="SoldeQ4_06" localSheetId="1">'[16]gratuités ex compta'!#REF!</definedName>
    <definedName name="SoldeQ4_06">'[16]gratuités ex compta'!#REF!</definedName>
    <definedName name="soldeQ4_07" localSheetId="1">'[16]gratuités ex compta'!#REF!</definedName>
    <definedName name="soldeQ4_07">'[16]gratuités ex compta'!#REF!</definedName>
    <definedName name="SoldeQ4_08" localSheetId="1">'[16]gratuités ex compta'!#REF!</definedName>
    <definedName name="SoldeQ4_08">'[16]gratuités ex compta'!#REF!</definedName>
    <definedName name="SoldeQ4_09" localSheetId="1">'[16]gratuités ex compta'!#REF!</definedName>
    <definedName name="SoldeQ4_09">'[16]gratuités ex compta'!#REF!</definedName>
    <definedName name="SoldeQ4_10" localSheetId="1">'[16]gratuités ex compta'!#REF!</definedName>
    <definedName name="SoldeQ4_10">'[16]gratuités ex compta'!#REF!</definedName>
    <definedName name="t">'[17]Db index et match'!$A$1:$B$353</definedName>
    <definedName name="TEST1" localSheetId="1">#REF!</definedName>
    <definedName name="TEST1">#REF!</definedName>
    <definedName name="TEST10" localSheetId="1">#REF!</definedName>
    <definedName name="TEST10">#REF!</definedName>
    <definedName name="TEST11" localSheetId="1">#REF!</definedName>
    <definedName name="TEST11">#REF!</definedName>
    <definedName name="TEST12" localSheetId="1">#REF!</definedName>
    <definedName name="TEST12">#REF!</definedName>
    <definedName name="TEST13" localSheetId="1">#REF!</definedName>
    <definedName name="TEST13">#REF!</definedName>
    <definedName name="TEST14" localSheetId="1">#REF!</definedName>
    <definedName name="TEST14">#REF!</definedName>
    <definedName name="TEST15" localSheetId="1">#REF!</definedName>
    <definedName name="TEST15">#REF!</definedName>
    <definedName name="TEST16" localSheetId="1">#REF!</definedName>
    <definedName name="TEST16">#REF!</definedName>
    <definedName name="TEST17" localSheetId="1">#REF!</definedName>
    <definedName name="TEST17">#REF!</definedName>
    <definedName name="TEST18" localSheetId="1">#REF!</definedName>
    <definedName name="TEST18">#REF!</definedName>
    <definedName name="TEST19" localSheetId="1">#REF!</definedName>
    <definedName name="TEST19">#REF!</definedName>
    <definedName name="TEST2" localSheetId="1">#REF!</definedName>
    <definedName name="TEST2">#REF!</definedName>
    <definedName name="TEST20" localSheetId="1">#REF!</definedName>
    <definedName name="TEST20">#REF!</definedName>
    <definedName name="TEST21" localSheetId="1">#REF!</definedName>
    <definedName name="TEST21">#REF!</definedName>
    <definedName name="TEST22" localSheetId="1">#REF!</definedName>
    <definedName name="TEST22">#REF!</definedName>
    <definedName name="TEST23" localSheetId="1">#REF!</definedName>
    <definedName name="TEST23">#REF!</definedName>
    <definedName name="TEST24" localSheetId="1">#REF!</definedName>
    <definedName name="TEST24">#REF!</definedName>
    <definedName name="TEST25" localSheetId="1">#REF!</definedName>
    <definedName name="TEST25">#REF!</definedName>
    <definedName name="TEST26" localSheetId="1">#REF!</definedName>
    <definedName name="TEST26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6" localSheetId="1">#REF!</definedName>
    <definedName name="TEST6">#REF!</definedName>
    <definedName name="TEST7" localSheetId="1">#REF!</definedName>
    <definedName name="TEST7">#REF!</definedName>
    <definedName name="TEST8" localSheetId="1">#REF!</definedName>
    <definedName name="TEST8">#REF!</definedName>
    <definedName name="TEST9" localSheetId="1">#REF!</definedName>
    <definedName name="TEST9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otal" localSheetId="1">#REF!</definedName>
    <definedName name="total">#REF!</definedName>
    <definedName name="u" localSheetId="1">#REF!</definedName>
    <definedName name="u">#REF!</definedName>
    <definedName name="Units" localSheetId="1">#REF!</definedName>
    <definedName name="Units">#REF!</definedName>
    <definedName name="ventilation" localSheetId="1">#REF!</definedName>
    <definedName name="ventilation">#REF!</definedName>
    <definedName name="VENTILATION_PATRIMOINE_STRUCTURE" localSheetId="1">#REF!</definedName>
    <definedName name="VENTILATION_PATRIMOINE_STRUCTURE">#REF!</definedName>
    <definedName name="VW_ENK" localSheetId="1">#REF!</definedName>
    <definedName name="VW_ENK">#REF!</definedName>
    <definedName name="VW_GIK" localSheetId="1">#REF!</definedName>
    <definedName name="VW_GIK">#REF!</definedName>
    <definedName name="VW_JReinE" localSheetId="1">#REF!</definedName>
    <definedName name="VW_JReinE">#REF!</definedName>
    <definedName name="VW_JRohE" localSheetId="1">#REF!</definedName>
    <definedName name="VW_JRohE">#REF!</definedName>
    <definedName name="VW_Lasten" localSheetId="1">#REF!</definedName>
    <definedName name="VW_Lasten">#REF!</definedName>
    <definedName name="VW_Nettoanfangsrendite" localSheetId="1">#REF!</definedName>
    <definedName name="VW_Nettoanfangsrendite">#REF!</definedName>
    <definedName name="VW_Renov" localSheetId="1">#REF!</definedName>
    <definedName name="VW_Renov">#REF!</definedName>
    <definedName name="VW_Verkehrswert" localSheetId="1">#REF!</definedName>
    <definedName name="VW_Verkehrswert">#REF!</definedName>
    <definedName name="VWOVR_äquiv.Overrent" localSheetId="1">#REF!</definedName>
    <definedName name="VWOVR_äquiv.Overrent">#REF!</definedName>
    <definedName name="VWOVR_Barwert" localSheetId="1">#REF!</definedName>
    <definedName name="VWOVR_Barwert">#REF!</definedName>
    <definedName name="VWOVR_JReinE.nachhaltig" localSheetId="1">#REF!</definedName>
    <definedName name="VWOVR_JReinE.nachhaltig">#REF!</definedName>
    <definedName name="VWOVR_JRohE.nachhaltig" localSheetId="1">#REF!</definedName>
    <definedName name="VWOVR_JRohE.nachhaltig">#REF!</definedName>
    <definedName name="VWOVR_Overrent" localSheetId="1">#REF!</definedName>
    <definedName name="VWOVR_Overrent">#REF!</definedName>
    <definedName name="VWOVR_Verkehrswert" localSheetId="1">#REF!</definedName>
    <definedName name="VWOVR_Verkehrswert">#REF!</definedName>
    <definedName name="VWOVR_Vertragsmiete" localSheetId="1">#REF!</definedName>
    <definedName name="VWOVR_Vertragsmiete">#REF!</definedName>
    <definedName name="x" localSheetId="1">'[15]Expertise 30 06 05'!#REF!</definedName>
    <definedName name="x">'[15]Expertise 30 06 05'!#REF!</definedName>
    <definedName name="y" localSheetId="1">#REF!</definedName>
    <definedName name="y">#REF!</definedName>
    <definedName name="z" localSheetId="1">#REF!</definedName>
    <definedName name="z">#REF!</definedName>
    <definedName name="_xlnm.Print_Area" localSheetId="5">'CDR  2016'!$A$1:$M$101</definedName>
    <definedName name="_xlnm.Print_Area" localSheetId="0">EN!$A:$C</definedName>
    <definedName name="_xlnm.Print_Area" localSheetId="1">FR!$A:$C</definedName>
    <definedName name="_xlnm.Print_Area" localSheetId="2">NL!$A:$C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9" i="5" l="1"/>
  <c r="B79" i="1"/>
  <c r="C59" i="5" l="1"/>
  <c r="C65" i="5"/>
  <c r="C76" i="5"/>
  <c r="C59" i="1"/>
  <c r="C65" i="1"/>
  <c r="C76" i="1"/>
  <c r="C59" i="6"/>
  <c r="C65" i="6"/>
  <c r="C76" i="6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7" i="5"/>
  <c r="C27" i="1"/>
  <c r="C27" i="6"/>
  <c r="C26" i="5"/>
  <c r="C26" i="1"/>
  <c r="C26" i="6"/>
  <c r="C24" i="5"/>
  <c r="C24" i="1"/>
  <c r="C24" i="6"/>
  <c r="C23" i="5"/>
  <c r="C23" i="1"/>
  <c r="C23" i="6"/>
  <c r="C11" i="5"/>
  <c r="C12" i="5"/>
  <c r="C13" i="5"/>
  <c r="C14" i="5"/>
  <c r="C15" i="5"/>
  <c r="C16" i="5"/>
  <c r="C17" i="5"/>
  <c r="C18" i="5"/>
  <c r="C19" i="5"/>
  <c r="C20" i="5"/>
  <c r="C21" i="5"/>
  <c r="C22" i="5"/>
  <c r="C11" i="1"/>
  <c r="C12" i="1"/>
  <c r="C13" i="1"/>
  <c r="C14" i="1"/>
  <c r="C15" i="1"/>
  <c r="C16" i="1"/>
  <c r="C17" i="1"/>
  <c r="C18" i="1"/>
  <c r="C19" i="1"/>
  <c r="C20" i="1"/>
  <c r="C21" i="1"/>
  <c r="C22" i="1"/>
  <c r="C11" i="6"/>
  <c r="C12" i="6"/>
  <c r="C13" i="6"/>
  <c r="C14" i="6"/>
  <c r="C15" i="6"/>
  <c r="C16" i="6"/>
  <c r="C17" i="6"/>
  <c r="C18" i="6"/>
  <c r="C19" i="6"/>
  <c r="C20" i="6"/>
  <c r="C21" i="6"/>
  <c r="C22" i="6"/>
  <c r="C10" i="5"/>
  <c r="C10" i="1"/>
  <c r="C10" i="6"/>
  <c r="C9" i="5"/>
  <c r="C9" i="1"/>
  <c r="C9" i="6"/>
  <c r="C55" i="5" l="1"/>
  <c r="C55" i="1"/>
  <c r="C55" i="6"/>
  <c r="C69" i="5"/>
  <c r="C69" i="1"/>
  <c r="C69" i="6"/>
  <c r="C75" i="5"/>
  <c r="C75" i="1"/>
  <c r="C75" i="6"/>
  <c r="C53" i="5"/>
  <c r="C53" i="1"/>
  <c r="C53" i="6"/>
  <c r="C58" i="5"/>
  <c r="C58" i="1"/>
  <c r="C58" i="6"/>
  <c r="C67" i="5"/>
  <c r="C67" i="1"/>
  <c r="C67" i="6"/>
  <c r="C72" i="5"/>
  <c r="C72" i="1"/>
  <c r="C72" i="6"/>
  <c r="C50" i="6"/>
  <c r="C50" i="5"/>
  <c r="C50" i="1"/>
  <c r="C62" i="5"/>
  <c r="C62" i="1"/>
  <c r="C62" i="6"/>
  <c r="C46" i="5"/>
  <c r="C46" i="1"/>
  <c r="C46" i="6"/>
  <c r="C52" i="5"/>
  <c r="C52" i="1"/>
  <c r="C52" i="6"/>
  <c r="C57" i="5"/>
  <c r="C57" i="1"/>
  <c r="C57" i="6"/>
  <c r="C66" i="5"/>
  <c r="C66" i="1"/>
  <c r="C66" i="6"/>
  <c r="C71" i="5"/>
  <c r="C71" i="1"/>
  <c r="C71" i="6"/>
  <c r="C47" i="5"/>
  <c r="C47" i="1"/>
  <c r="C47" i="6"/>
  <c r="C48" i="5"/>
  <c r="C48" i="1"/>
  <c r="C48" i="6"/>
  <c r="C51" i="5"/>
  <c r="C51" i="1"/>
  <c r="C51" i="6"/>
  <c r="C56" i="5"/>
  <c r="C56" i="1"/>
  <c r="C56" i="6"/>
  <c r="C64" i="5"/>
  <c r="C64" i="1"/>
  <c r="C64" i="6"/>
  <c r="C70" i="1"/>
  <c r="C70" i="6"/>
  <c r="C70" i="5"/>
  <c r="C60" i="5" l="1"/>
  <c r="C60" i="1"/>
  <c r="C60" i="6"/>
  <c r="C77" i="5" l="1"/>
  <c r="C77" i="1"/>
  <c r="C77" i="6"/>
  <c r="C49" i="5" l="1"/>
  <c r="C49" i="1"/>
  <c r="C49" i="6"/>
  <c r="C73" i="5"/>
  <c r="C73" i="1"/>
  <c r="C73" i="6"/>
  <c r="C54" i="1" l="1"/>
  <c r="C54" i="5"/>
  <c r="C54" i="6"/>
  <c r="C61" i="5" l="1"/>
  <c r="C61" i="1"/>
  <c r="C61" i="6"/>
  <c r="C63" i="5" l="1"/>
  <c r="C63" i="1"/>
  <c r="C63" i="6"/>
  <c r="C68" i="5" l="1"/>
  <c r="C68" i="1"/>
  <c r="C68" i="6"/>
  <c r="C74" i="5" l="1"/>
  <c r="C74" i="1"/>
  <c r="C74" i="6"/>
  <c r="C78" i="5" l="1"/>
  <c r="C78" i="1"/>
  <c r="C78" i="6"/>
  <c r="C44" i="5" l="1"/>
  <c r="C44" i="1"/>
  <c r="C44" i="6"/>
  <c r="C79" i="5" l="1"/>
  <c r="C79" i="1"/>
</calcChain>
</file>

<file path=xl/sharedStrings.xml><?xml version="1.0" encoding="utf-8"?>
<sst xmlns="http://schemas.openxmlformats.org/spreadsheetml/2006/main" count="741" uniqueCount="327">
  <si>
    <t>Provisions</t>
  </si>
  <si>
    <t>Exit tax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</si>
  <si>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</si>
  <si>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</si>
  <si>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</si>
  <si>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</si>
  <si>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</si>
  <si>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</si>
  <si>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</si>
  <si>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</si>
  <si>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</si>
  <si>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</si>
  <si>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</si>
  <si>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</si>
  <si>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</si>
  <si>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</si>
  <si>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</si>
  <si>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</si>
  <si>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</si>
  <si>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</si>
  <si>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</si>
  <si>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Reserves</t>
  </si>
  <si>
    <t>Net result of the financial year</t>
  </si>
  <si>
    <t>Liabilities</t>
  </si>
  <si>
    <t>Non-current liabilities</t>
  </si>
  <si>
    <t>Non-current financial debts</t>
  </si>
  <si>
    <t>Other non-current financial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</si>
  <si>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</si>
  <si>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</si>
  <si>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</si>
  <si>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</si>
  <si>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</si>
  <si>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</si>
  <si>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</si>
  <si>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</si>
  <si>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</si>
  <si>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</si>
  <si>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</si>
  <si>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</si>
  <si>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</si>
  <si>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</si>
  <si>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</si>
  <si>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</si>
  <si>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</si>
  <si>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</si>
  <si>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</si>
  <si>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</si>
  <si>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</si>
  <si>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</si>
  <si>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</si>
  <si>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</si>
  <si>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</si>
  <si>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</si>
  <si>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</si>
  <si>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</si>
  <si>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</si>
  <si>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</si>
  <si>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</si>
  <si>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</si>
  <si>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</si>
  <si>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</si>
  <si>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</si>
  <si>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Taxes</t>
  </si>
  <si>
    <t xml:space="preserve">Net result </t>
  </si>
  <si>
    <t>Gains or losses on disposals of other non-financial assets</t>
  </si>
  <si>
    <t>Compte de résultats - CBFA - Statutaire</t>
  </si>
  <si>
    <t>Author</t>
  </si>
  <si>
    <t>IFREDERI</t>
  </si>
  <si>
    <t>Status of Data</t>
  </si>
  <si>
    <t>27/03/2015 14:48:25</t>
  </si>
  <si>
    <t>Information</t>
  </si>
  <si>
    <t>Last Refreshed</t>
  </si>
  <si>
    <t>1/02/2017 15:57:59</t>
  </si>
  <si>
    <t>Current User</t>
  </si>
  <si>
    <t>CDOULLIEZ</t>
  </si>
  <si>
    <t>Key Date</t>
  </si>
  <si>
    <t>1/02/2017</t>
  </si>
  <si>
    <t>Last Changed by</t>
  </si>
  <si>
    <t>Changed At</t>
  </si>
  <si>
    <t>27/01/2017 09:28:45</t>
  </si>
  <si>
    <t>InfoProvider</t>
  </si>
  <si>
    <t>ZPCA_MP01</t>
  </si>
  <si>
    <t>Query Technical Name</t>
  </si>
  <si>
    <t>ZPCA_MP01_Q011S</t>
  </si>
  <si>
    <t>Relevance of Data (Date)</t>
  </si>
  <si>
    <t>27/03/2015</t>
  </si>
  <si>
    <t>Query Description</t>
  </si>
  <si>
    <t>Relevance of Data (Time)</t>
  </si>
  <si>
    <t>14:48:25</t>
  </si>
  <si>
    <t>Filter</t>
  </si>
  <si>
    <t>Table</t>
  </si>
  <si>
    <t>Account Number</t>
  </si>
  <si>
    <t/>
  </si>
  <si>
    <t>I. Revenus locatifs</t>
  </si>
  <si>
    <t>Company code</t>
  </si>
  <si>
    <t>]1098 COF LUXEMBOURG-do not use[</t>
  </si>
  <si>
    <t>Loyers</t>
  </si>
  <si>
    <t>Compte de resultats</t>
  </si>
  <si>
    <t>,I. Revenus locatifs,Loyers,Revenus garantis,Gratuités locatives,Concessions accordées aux locataires (incentives)...</t>
  </si>
  <si>
    <t xml:space="preserve"> </t>
  </si>
  <si>
    <t>Revenus garantis</t>
  </si>
  <si>
    <t>Fiscal year</t>
  </si>
  <si>
    <t>Gratuités locatives</t>
  </si>
  <si>
    <t>Functional area</t>
  </si>
  <si>
    <t>Concessions accordées aux locataires (incentives)</t>
  </si>
  <si>
    <t>Indemnités de rupture anticipée de bail</t>
  </si>
  <si>
    <t>Is Intercompany?</t>
  </si>
  <si>
    <t>Redevances de location-financement et similaires</t>
  </si>
  <si>
    <t>Posting period</t>
  </si>
  <si>
    <t>II. Reprise de loyers cédés et escomptés</t>
  </si>
  <si>
    <t>Profit Center</t>
  </si>
  <si>
    <t>III. Charges relatives à la location</t>
  </si>
  <si>
    <t>Quarter</t>
  </si>
  <si>
    <t>Loyers à payer sur locaux pris en location</t>
  </si>
  <si>
    <t>Source of data</t>
  </si>
  <si>
    <t>Réductions de valeur sur créances commerciales</t>
  </si>
  <si>
    <t>Reprise de réduct. valeur sur créances commerciales</t>
  </si>
  <si>
    <t>RESULTAT LOCATIF NET</t>
  </si>
  <si>
    <t>IV. Récupération de charges immobilières</t>
  </si>
  <si>
    <t>V. Récuperation de charges locatives et taxes assumées par l</t>
  </si>
  <si>
    <t>Refacturation de charges locatives exposées par le propriét</t>
  </si>
  <si>
    <t>Refacturation de précomptes et taxes sur immeubles loués</t>
  </si>
  <si>
    <t>VI. Frais incombants aux locataires et assumés par le propri</t>
  </si>
  <si>
    <t>VII. Charges locatives et taxes assumées par le locataire</t>
  </si>
  <si>
    <t>Charges locatives exposées par la propriétaire</t>
  </si>
  <si>
    <t>Précomptes et taxes sur immeubles loués</t>
  </si>
  <si>
    <t>VIII. Autres recettes et dépenses relatives à la location</t>
  </si>
  <si>
    <t>RESULTAT IMMOBILIER</t>
  </si>
  <si>
    <t>IX. Frais techniques</t>
  </si>
  <si>
    <t>Frais techniques récurrents</t>
  </si>
  <si>
    <t>Réparations</t>
  </si>
  <si>
    <t>Redevances de garantie totale</t>
  </si>
  <si>
    <t>Primes d'assurance</t>
  </si>
  <si>
    <t>Frais techniques non recurrents</t>
  </si>
  <si>
    <t>Grosses réparations (entreprises, architectes, bureaux d'etu</t>
  </si>
  <si>
    <t>Sinistres</t>
  </si>
  <si>
    <t>Indemnisations des sinistres par les assureurs</t>
  </si>
  <si>
    <t>X. Frais commerciaux</t>
  </si>
  <si>
    <t>Commissions d'agence</t>
  </si>
  <si>
    <t>Publicité</t>
  </si>
  <si>
    <t>Honoraires d'avocats et frais juridiques</t>
  </si>
  <si>
    <t>XI. Charges locatives et taxes sur immeubles non loués</t>
  </si>
  <si>
    <t>XII. Frais de gestion immobilière</t>
  </si>
  <si>
    <t>Honoraires versés aux gérants (externes)</t>
  </si>
  <si>
    <t>Charges (internes) de gestion d'immeubles</t>
  </si>
  <si>
    <t>XIII. Autres charges immobilières</t>
  </si>
  <si>
    <t>CHARGES IMMOBILIERES</t>
  </si>
  <si>
    <t>RESULTAT D'EXPLOITATION DES IMMEUBLES</t>
  </si>
  <si>
    <t>XIV. Frais généraux de la société</t>
  </si>
  <si>
    <t>XV. Autres revenus et charges d'exploitation</t>
  </si>
  <si>
    <t>RESULTAT D'EXPLOITATION AVANT RESULTAT SUR PORTEFEUILLE</t>
  </si>
  <si>
    <t>XVI. Résultat sur ventes d'immeubles de placement</t>
  </si>
  <si>
    <t>XVII. Résultat sur ventes d'autres actifs non financiers</t>
  </si>
  <si>
    <t>XVIII. Variations de la juste valeur des immeubles de placem</t>
  </si>
  <si>
    <t>Variations positives de la juste valeur des immeubles de pla</t>
  </si>
  <si>
    <t>Variations négatives de la juste valeur des immeubles de pla</t>
  </si>
  <si>
    <t>XIX. Autres résultats sur portefeuille</t>
  </si>
  <si>
    <t>RESULTAT D'EXPLOITATION</t>
  </si>
  <si>
    <t>XX. Revenus financiers</t>
  </si>
  <si>
    <t>Intérêts et dividendes perçus</t>
  </si>
  <si>
    <t>Plus-values nettes réalisées sur vente d'actifs financiers</t>
  </si>
  <si>
    <t>Plus-values nettes réalisées sur vente de créances de locati</t>
  </si>
  <si>
    <t>Autres revenus financiers</t>
  </si>
  <si>
    <t>XXI. Charges d'intérêts nettes</t>
  </si>
  <si>
    <t>Intérêts nominaux sur emprunts</t>
  </si>
  <si>
    <t>Reconstitution du nominal des dettes financières</t>
  </si>
  <si>
    <t>Charges résultant d'instruments financiers de couverture aut</t>
  </si>
  <si>
    <t>Instruments de couverture autorisés (IFRS)</t>
  </si>
  <si>
    <t>Instruments de couverture autorisés (non 
IFRS)</t>
  </si>
  <si>
    <t>Produits résultant d'instruments de couverture autorisés</t>
  </si>
  <si>
    <t>Autres charges d'intérêts</t>
  </si>
  <si>
    <t>XXII. Autres charges financières</t>
  </si>
  <si>
    <t>Frais bancaires et autres commissions</t>
  </si>
  <si>
    <t>Moins-values nettes réalisées sur ventes d'actifs financiers</t>
  </si>
  <si>
    <t>Moins-values nettes réalisées sur ventes de créances de loca</t>
  </si>
  <si>
    <t>Autres</t>
  </si>
  <si>
    <t>XXIII. Variation de la juste valeur des actifs &amp; passifs fin</t>
  </si>
  <si>
    <t>Instruments de couverture autorisés</t>
  </si>
  <si>
    <t>Instruments de couverture autorisés (Non IFRS)</t>
  </si>
  <si>
    <t>RESULTAT FINANCIER</t>
  </si>
  <si>
    <t>XXIV. Quote-part dans le résultat des entreprises associées</t>
  </si>
  <si>
    <t>RESULTAT AVANT IMPOTS</t>
  </si>
  <si>
    <t>XXV. Impôts des sociétés</t>
  </si>
  <si>
    <t>XXVI. Exit tax</t>
  </si>
  <si>
    <t>IMPOTS</t>
  </si>
  <si>
    <t>RESULTAT NET</t>
  </si>
  <si>
    <t>Refacturation de charges locatives exposées par le propriéta</t>
  </si>
  <si>
    <t>Charges locatives exposées par le propriétaire</t>
  </si>
  <si>
    <t>XIII. Autres charges immobilière</t>
  </si>
  <si>
    <t>Compte de résultats - CBFA - 0L SAP</t>
  </si>
  <si>
    <t xml:space="preserve">ACTIVA  </t>
  </si>
  <si>
    <t>Vaste activa</t>
  </si>
  <si>
    <t>Immateriële vaste activa</t>
  </si>
  <si>
    <t>Vastgoedbeleggingen</t>
  </si>
  <si>
    <t>Andere materiële vaste activa</t>
  </si>
  <si>
    <t>Financiële vaste activa</t>
  </si>
  <si>
    <t>Vorderingen financiële leasing</t>
  </si>
  <si>
    <t>Handelsvorderingen en andere vaste activa</t>
  </si>
  <si>
    <t>Vlottende activa</t>
  </si>
  <si>
    <t>Activa bestemd voor verkoop</t>
  </si>
  <si>
    <t>Financiële vlottende activa</t>
  </si>
  <si>
    <t>Handelsvorderingen</t>
  </si>
  <si>
    <t>Belastingvorderingen en andere vlottende activa</t>
  </si>
  <si>
    <t>Kas en kasequivalenten</t>
  </si>
  <si>
    <t>Overlopende rekeningen</t>
  </si>
  <si>
    <t>TOTAAL ACTIVA</t>
  </si>
  <si>
    <t>Eigen vermogen</t>
  </si>
  <si>
    <t xml:space="preserve">Kapitaal </t>
  </si>
  <si>
    <t xml:space="preserve">Uitgiftepremies </t>
  </si>
  <si>
    <t>Nettoresultaat van het boekjaar</t>
  </si>
  <si>
    <t>Verplichtingen</t>
  </si>
  <si>
    <t>Langlopende verplichtingen</t>
  </si>
  <si>
    <t>Voorzieningen</t>
  </si>
  <si>
    <t>Langlopende financiële schulden</t>
  </si>
  <si>
    <t>Andere langlopende financiële verplichtingen</t>
  </si>
  <si>
    <t>Kortlopende verplichtingen</t>
  </si>
  <si>
    <t>Kortlopende financiële schulden</t>
  </si>
  <si>
    <t>Andere kortlopende financiële verplichtingen</t>
  </si>
  <si>
    <t>Handelsschulden en andere kortlopende schulden</t>
  </si>
  <si>
    <t>TOTAAL EIGEN VERMOGEN EN VERPLICHTINGEN</t>
  </si>
  <si>
    <t>A. NETTO RESULTAAT</t>
  </si>
  <si>
    <t>Huurinkomsten</t>
  </si>
  <si>
    <t xml:space="preserve">Terugnemingen overgedragen en verdisconteerde huren </t>
  </si>
  <si>
    <t>Met verhuur verbonden kosten</t>
  </si>
  <si>
    <t>Netto huurresultaat</t>
  </si>
  <si>
    <t>Recuperatie van vastgoedkosten</t>
  </si>
  <si>
    <t xml:space="preserve">Recuperatie van huurlasten en belastingen normaal gedragen door de huurder op verhuurde gebouwen </t>
  </si>
  <si>
    <t xml:space="preserve">Kosten van de huurders en gedragen door de eigenaar op huurschade en wederinstaatstelling op het einde van de huur </t>
  </si>
  <si>
    <t xml:space="preserve">Huurlasten en belastingen normaal gedragen door de huurder op verhuurde gebouwen </t>
  </si>
  <si>
    <t>Vastgoedresultaat</t>
  </si>
  <si>
    <t>Technische kosten</t>
  </si>
  <si>
    <t>Commerciële kosten</t>
  </si>
  <si>
    <t>Kosten en taksen van niet verhuurde goederen</t>
  </si>
  <si>
    <t>Beheerkosten vastgoed</t>
  </si>
  <si>
    <t>Andere vastgoedkosten</t>
  </si>
  <si>
    <t>Vastgoedkosten</t>
  </si>
  <si>
    <t>Operationeel vastgoedresultaat</t>
  </si>
  <si>
    <t>Algemene kosten van de vennootschap</t>
  </si>
  <si>
    <t>Operationeel resultaat vóór het resultaat op de portefeuille</t>
  </si>
  <si>
    <t>Resultaat verkoop vastgoedbeleggingen</t>
  </si>
  <si>
    <t>Resultaat verkoop andere niet-financiële activa</t>
  </si>
  <si>
    <t>Variaties in de reële waarde van vastgoedbeleggingen</t>
  </si>
  <si>
    <t>Ander resultaat op de portefeuille</t>
  </si>
  <si>
    <t>Operationeel resultaat</t>
  </si>
  <si>
    <t>Financiële inkomsten</t>
  </si>
  <si>
    <t>Netto interestkosten</t>
  </si>
  <si>
    <t>Andere financiële kosten</t>
  </si>
  <si>
    <t>Variaties in de reële waarde van financiële activa en passiva</t>
  </si>
  <si>
    <t>Financieel resultaat</t>
  </si>
  <si>
    <t xml:space="preserve">Resultaat vóór belastingen </t>
  </si>
  <si>
    <t xml:space="preserve">Vennootschapsbelasting </t>
  </si>
  <si>
    <t>Exit taks</t>
  </si>
  <si>
    <t>Belastingen</t>
  </si>
  <si>
    <t>Netto resultaat</t>
  </si>
  <si>
    <t>ACTIF</t>
  </si>
  <si>
    <t>Actif non courants</t>
  </si>
  <si>
    <t>Immobilisations incorporelles</t>
  </si>
  <si>
    <t>Immeubles de placement</t>
  </si>
  <si>
    <t>Autres immobilisations corporelles</t>
  </si>
  <si>
    <t>Actifs financiers non courants</t>
  </si>
  <si>
    <t>Créances de location-financement</t>
  </si>
  <si>
    <t>Créances commerciales et autres actifs non courants</t>
  </si>
  <si>
    <t>Actifs courants</t>
  </si>
  <si>
    <t>Actifs détenus en vue de la vente</t>
  </si>
  <si>
    <t>Actifs financiers courants</t>
  </si>
  <si>
    <t>Créances commerciales</t>
  </si>
  <si>
    <t>Créances fiscales et autres actifs courants</t>
  </si>
  <si>
    <t>Trésorerie et équivalents de trésorerie</t>
  </si>
  <si>
    <t>Comptes de régularisation</t>
  </si>
  <si>
    <t>TOTAL DE L’ACTIF</t>
  </si>
  <si>
    <t>CAPITAUX PROPRES</t>
  </si>
  <si>
    <t>Capital</t>
  </si>
  <si>
    <t>Primes d’émission</t>
  </si>
  <si>
    <t xml:space="preserve">Réserves </t>
  </si>
  <si>
    <t>Résultat net de l'exercice</t>
  </si>
  <si>
    <t>PASSIF</t>
  </si>
  <si>
    <t>Passifs non courants</t>
  </si>
  <si>
    <t>Dettes financières non courantes</t>
  </si>
  <si>
    <t>Autres passifs financiers non courants</t>
  </si>
  <si>
    <t>Passifs courants</t>
  </si>
  <si>
    <t>Dettes financières courantes</t>
  </si>
  <si>
    <t>Autres passifs financiers courants</t>
  </si>
  <si>
    <t>Dettes commerciales et autres dettes courantes</t>
  </si>
  <si>
    <t>TOTAL DES CAPITAUX PROPRES ET DU PASSIF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</si>
  <si>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</si>
  <si>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</si>
  <si>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</si>
  <si>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</si>
  <si>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</si>
  <si>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</si>
  <si>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</si>
  <si>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</si>
  <si>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</si>
  <si>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</si>
  <si>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</si>
  <si>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</si>
  <si>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</si>
  <si>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</si>
  <si>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</si>
  <si>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</si>
  <si>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</si>
  <si>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</si>
  <si>
    <t>Résultat d’exploitation avant résultat sur portefeuille</t>
  </si>
  <si>
    <t>Résultat sur vente d’immeubles de placement</t>
  </si>
  <si>
    <t>Résultat sur vente d'autres actifs non-financiers</t>
  </si>
  <si>
    <t>Variations de la juste valeur des immeubles de placement</t>
  </si>
  <si>
    <t>Autres résultats sur portefeuille</t>
  </si>
  <si>
    <t>Résultat d’exploitation</t>
  </si>
  <si>
    <t>Revenus financiers</t>
  </si>
  <si>
    <t>Charges d’intérêts nettes</t>
  </si>
  <si>
    <t>Autres charges financières</t>
  </si>
  <si>
    <t>Variations de la juste valeur des actifs et passifs financiers</t>
  </si>
  <si>
    <t>Résultat financier</t>
  </si>
  <si>
    <t>Résultat avant impôt</t>
  </si>
  <si>
    <t>Impôts des sociétés</t>
  </si>
  <si>
    <t>Impôt</t>
  </si>
  <si>
    <t>RÉSULTAT NET DE LA PÉRIODE</t>
  </si>
  <si>
    <t>BILAN STATUTAIRE COFINIMMO SA (x 1,000 EUR)</t>
  </si>
  <si>
    <t>COMPTES DE RESULTATS STATUTAIRES COFINIMMO SA (x 1,000 EUR)</t>
  </si>
  <si>
    <t>STATUTORY BALANCE SHEET COFINIMMO SA/NV (x 1,000 EUR)</t>
  </si>
  <si>
    <t>STATUTORY INCOME STATEMET COFINIMMO SA/NV (x 1,000 EUR)</t>
  </si>
  <si>
    <t>STATUTAIRE BALANS COFINIMMO NV (x 1,000 EUR)</t>
  </si>
  <si>
    <t>STATUTAIRE RESULTATENREKENING COFINIMMO NV (x 1,000 EUR)</t>
  </si>
  <si>
    <t>9/07/2019 14:30:45</t>
  </si>
  <si>
    <t>9/07/2019</t>
  </si>
  <si>
    <t>24/09/2018 13:56:21</t>
  </si>
  <si>
    <t>Deferred Tax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</si>
</sst>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* #,##0_);_(* \(#,##0\);_(* &quot;-&quot;_);@_)"/>
    <numFmt numFmtId="166" formatCode="_(* #,##0.0_);_(* \(#,##0.0\);_(* &quot;-&quot;?_);@_)"/>
    <numFmt numFmtId="167" formatCode="0%_);\(0%\)"/>
    <numFmt numFmtId="168" formatCode="0.0%"/>
    <numFmt numFmtId="169" formatCode="_-* #,##0\ _F_B_-;\-* #,##0\ _F_B_-;_-* &quot;-&quot;\ _F_B_-;_-@_-"/>
    <numFmt numFmtId="170" formatCode="_-* #,##0_-;\-* #,##0_-;_-* &quot;-&quot;??_-;_-@_-"/>
    <numFmt numFmtId="171" formatCode="_-* #,##0.00\ _F_-;\-* #,##0.00\ _F_-;_-* &quot;-&quot;??\ _F_-;_-@_-"/>
    <numFmt numFmtId="172" formatCode="_-* #,##0_ _F_-;\-* #,##0_ _F_-;_-* &quot;-&quot;_ _F_-;_-@_-"/>
    <numFmt numFmtId="173" formatCode="_-* #,##0.00_ _F_-;\-* #,##0.00_ _F_-;_-* &quot;-&quot;??_ _F_-;_-@_-"/>
    <numFmt numFmtId="174" formatCode="_-* #,##0&quot; F&quot;_-;\-* #,##0&quot; F&quot;_-;_-* &quot;-&quot;&quot; F&quot;_-;_-@_-"/>
    <numFmt numFmtId="175" formatCode="_-* #,##0.00&quot; F&quot;_-;\-* #,##0.00&quot; F&quot;_-;_-* &quot;-&quot;??&quot; F&quot;_-;_-@_-"/>
    <numFmt numFmtId="176" formatCode="#,##0\ ;[Red]\(#,##0\)"/>
    <numFmt numFmtId="177" formatCode="&quot;$&quot;#,##0_);[Red]\(&quot;$&quot;#,##0\)"/>
    <numFmt numFmtId="178" formatCode="&quot;$&quot;#,##0.00_);[Red]\(&quot;$&quot;#,##0.00\)"/>
    <numFmt numFmtId="179" formatCode="#,##0.00\ &quot;DM&quot;;[Red]\-#,##0.00\ &quot;DM&quot;"/>
    <numFmt numFmtId="180" formatCode="#,##0\ &quot;EUR&quot;"/>
    <numFmt numFmtId="181" formatCode="#,##0\ &quot;EUR&quot;;\-\ #,##0\ &quot;EUR&quot;"/>
    <numFmt numFmtId="182" formatCode="#,##0;\-\ #,##0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  <fill>
      <patternFill patternType="solid">
        <fgColor indexed="60"/>
      </patternFill>
    </fill>
    <fill>
      <patternFill patternType="solid">
        <fgColor indexed="61"/>
      </patternFill>
    </fill>
    <fill>
      <patternFill patternType="solid">
        <fgColor indexed="58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9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8" fillId="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20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21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1" borderId="0" applyNumberFormat="0" applyBorder="0" applyAlignment="0" applyProtection="0"/>
    <xf numFmtId="49" fontId="10" fillId="0" borderId="0" applyFont="0" applyFill="0" applyBorder="0" applyAlignment="0" applyProtection="0">
      <alignment horizontal="left"/>
    </xf>
    <xf numFmtId="165" fontId="6" fillId="0" borderId="0" applyAlignment="0" applyProtection="0"/>
    <xf numFmtId="166" fontId="6" fillId="0" borderId="0" applyAlignment="0" applyProtection="0"/>
    <xf numFmtId="167" fontId="11" fillId="0" borderId="0" applyFill="0" applyBorder="0" applyAlignment="0" applyProtection="0"/>
    <xf numFmtId="49" fontId="11" fillId="0" borderId="0" applyNumberFormat="0" applyAlignment="0" applyProtection="0">
      <alignment horizontal="left"/>
    </xf>
    <xf numFmtId="49" fontId="12" fillId="0" borderId="4" applyNumberFormat="0" applyAlignment="0" applyProtection="0">
      <alignment horizontal="left" wrapText="1"/>
    </xf>
    <xf numFmtId="49" fontId="12" fillId="0" borderId="0" applyNumberFormat="0" applyAlignment="0" applyProtection="0">
      <alignment horizontal="left" wrapText="1"/>
    </xf>
    <xf numFmtId="49" fontId="13" fillId="0" borderId="0" applyAlignment="0" applyProtection="0">
      <alignment horizontal="left"/>
    </xf>
    <xf numFmtId="0" fontId="14" fillId="25" borderId="5" applyNumberFormat="0" applyAlignment="0" applyProtection="0"/>
    <xf numFmtId="0" fontId="15" fillId="20" borderId="6" applyNumberFormat="0" applyAlignment="0" applyProtection="0"/>
    <xf numFmtId="164" fontId="3" fillId="0" borderId="0" applyFont="0" applyFill="0" applyBorder="0" applyAlignment="0" applyProtection="0"/>
    <xf numFmtId="0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44" fontId="5" fillId="0" borderId="0" applyFont="0" applyFill="0" applyBorder="0" applyAlignment="0" applyProtection="0"/>
    <xf numFmtId="0" fontId="7" fillId="17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5" applyNumberFormat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6" fillId="0" borderId="10" applyNumberFormat="0" applyFill="0" applyAlignment="0" applyProtection="0"/>
    <xf numFmtId="171" fontId="3" fillId="0" borderId="0" applyFont="0" applyFill="0" applyBorder="0" applyAlignment="0" applyProtection="0"/>
    <xf numFmtId="0" fontId="26" fillId="22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16" fillId="0" borderId="0"/>
    <xf numFmtId="0" fontId="7" fillId="0" borderId="0"/>
    <xf numFmtId="0" fontId="28" fillId="0" borderId="0"/>
    <xf numFmtId="0" fontId="27" fillId="0" borderId="0"/>
    <xf numFmtId="0" fontId="2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7" fillId="0" borderId="0"/>
    <xf numFmtId="0" fontId="16" fillId="0" borderId="0"/>
    <xf numFmtId="0" fontId="11" fillId="21" borderId="5" applyNumberFormat="0" applyFont="0" applyAlignment="0" applyProtection="0"/>
    <xf numFmtId="0" fontId="29" fillId="25" borderId="11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8" fillId="0" borderId="0" applyFont="0" applyFill="0" applyBorder="0" applyAlignment="0" applyProtection="0"/>
    <xf numFmtId="176" fontId="3" fillId="0" borderId="0"/>
    <xf numFmtId="4" fontId="11" fillId="31" borderId="5" applyNumberFormat="0" applyProtection="0">
      <alignment vertical="center"/>
    </xf>
    <xf numFmtId="4" fontId="30" fillId="31" borderId="12" applyNumberFormat="0" applyProtection="0">
      <alignment vertical="center"/>
    </xf>
    <xf numFmtId="4" fontId="31" fillId="32" borderId="5" applyNumberFormat="0" applyProtection="0">
      <alignment vertical="center"/>
    </xf>
    <xf numFmtId="4" fontId="32" fillId="31" borderId="12" applyNumberFormat="0" applyProtection="0">
      <alignment horizontal="left" vertical="center" indent="1"/>
    </xf>
    <xf numFmtId="0" fontId="32" fillId="31" borderId="12" applyNumberFormat="0" applyProtection="0">
      <alignment horizontal="left" vertical="top" indent="1"/>
    </xf>
    <xf numFmtId="0" fontId="33" fillId="31" borderId="12" applyNumberFormat="0" applyProtection="0">
      <alignment horizontal="left" vertical="top" indent="1"/>
    </xf>
    <xf numFmtId="4" fontId="32" fillId="33" borderId="0" applyNumberFormat="0" applyProtection="0">
      <alignment horizontal="left" vertical="center" indent="1"/>
    </xf>
    <xf numFmtId="4" fontId="34" fillId="34" borderId="12" applyNumberFormat="0" applyProtection="0">
      <alignment horizontal="right" vertical="center"/>
    </xf>
    <xf numFmtId="4" fontId="11" fillId="34" borderId="5" applyNumberFormat="0" applyProtection="0">
      <alignment horizontal="right" vertical="center"/>
    </xf>
    <xf numFmtId="4" fontId="34" fillId="35" borderId="12" applyNumberFormat="0" applyProtection="0">
      <alignment horizontal="right" vertical="center"/>
    </xf>
    <xf numFmtId="4" fontId="11" fillId="36" borderId="5" applyNumberFormat="0" applyProtection="0">
      <alignment horizontal="right" vertical="center"/>
    </xf>
    <xf numFmtId="4" fontId="34" fillId="37" borderId="12" applyNumberFormat="0" applyProtection="0">
      <alignment horizontal="right" vertical="center"/>
    </xf>
    <xf numFmtId="4" fontId="11" fillId="37" borderId="13" applyNumberFormat="0" applyProtection="0">
      <alignment horizontal="right" vertical="center"/>
    </xf>
    <xf numFmtId="4" fontId="34" fillId="38" borderId="12" applyNumberFormat="0" applyProtection="0">
      <alignment horizontal="right" vertical="center"/>
    </xf>
    <xf numFmtId="4" fontId="11" fillId="38" borderId="5" applyNumberFormat="0" applyProtection="0">
      <alignment horizontal="right" vertical="center"/>
    </xf>
    <xf numFmtId="4" fontId="34" fillId="39" borderId="12" applyNumberFormat="0" applyProtection="0">
      <alignment horizontal="right" vertical="center"/>
    </xf>
    <xf numFmtId="4" fontId="11" fillId="39" borderId="5" applyNumberFormat="0" applyProtection="0">
      <alignment horizontal="right" vertical="center"/>
    </xf>
    <xf numFmtId="4" fontId="34" fillId="40" borderId="12" applyNumberFormat="0" applyProtection="0">
      <alignment horizontal="right" vertical="center"/>
    </xf>
    <xf numFmtId="4" fontId="11" fillId="40" borderId="5" applyNumberFormat="0" applyProtection="0">
      <alignment horizontal="right" vertical="center"/>
    </xf>
    <xf numFmtId="4" fontId="34" fillId="41" borderId="12" applyNumberFormat="0" applyProtection="0">
      <alignment horizontal="right" vertical="center"/>
    </xf>
    <xf numFmtId="4" fontId="11" fillId="41" borderId="5" applyNumberFormat="0" applyProtection="0">
      <alignment horizontal="right" vertical="center"/>
    </xf>
    <xf numFmtId="4" fontId="34" fillId="42" borderId="12" applyNumberFormat="0" applyProtection="0">
      <alignment horizontal="right" vertical="center"/>
    </xf>
    <xf numFmtId="4" fontId="11" fillId="42" borderId="5" applyNumberFormat="0" applyProtection="0">
      <alignment horizontal="right" vertical="center"/>
    </xf>
    <xf numFmtId="4" fontId="34" fillId="43" borderId="12" applyNumberFormat="0" applyProtection="0">
      <alignment horizontal="right" vertical="center"/>
    </xf>
    <xf numFmtId="4" fontId="11" fillId="43" borderId="5" applyNumberFormat="0" applyProtection="0">
      <alignment horizontal="right" vertical="center"/>
    </xf>
    <xf numFmtId="4" fontId="32" fillId="44" borderId="14" applyNumberFormat="0" applyProtection="0">
      <alignment horizontal="left" vertical="center" indent="1"/>
    </xf>
    <xf numFmtId="4" fontId="11" fillId="44" borderId="13" applyNumberFormat="0" applyProtection="0">
      <alignment horizontal="left" vertical="center" indent="1"/>
    </xf>
    <xf numFmtId="4" fontId="34" fillId="45" borderId="0" applyNumberFormat="0" applyProtection="0">
      <alignment horizontal="left" vertical="center" indent="1"/>
    </xf>
    <xf numFmtId="4" fontId="3" fillId="46" borderId="13" applyNumberFormat="0" applyProtection="0">
      <alignment horizontal="left" vertical="center" indent="1"/>
    </xf>
    <xf numFmtId="4" fontId="35" fillId="46" borderId="0" applyNumberFormat="0" applyProtection="0">
      <alignment horizontal="left" vertical="center" indent="1"/>
    </xf>
    <xf numFmtId="4" fontId="3" fillId="46" borderId="13" applyNumberFormat="0" applyProtection="0">
      <alignment horizontal="left" vertical="center" indent="1"/>
    </xf>
    <xf numFmtId="4" fontId="34" fillId="33" borderId="12" applyNumberFormat="0" applyProtection="0">
      <alignment horizontal="right" vertical="center"/>
    </xf>
    <xf numFmtId="4" fontId="34" fillId="45" borderId="0" applyNumberFormat="0" applyProtection="0">
      <alignment horizontal="left" vertical="center" indent="1"/>
    </xf>
    <xf numFmtId="4" fontId="11" fillId="45" borderId="13" applyNumberFormat="0" applyProtection="0">
      <alignment horizontal="left" vertical="center" indent="1"/>
    </xf>
    <xf numFmtId="4" fontId="34" fillId="33" borderId="0" applyNumberFormat="0" applyProtection="0">
      <alignment horizontal="left" vertical="center" indent="1"/>
    </xf>
    <xf numFmtId="4" fontId="11" fillId="33" borderId="13" applyNumberFormat="0" applyProtection="0">
      <alignment horizontal="left" vertical="center" indent="1"/>
    </xf>
    <xf numFmtId="0" fontId="3" fillId="46" borderId="12" applyNumberFormat="0" applyProtection="0">
      <alignment horizontal="left" vertical="center" indent="1"/>
    </xf>
    <xf numFmtId="0" fontId="3" fillId="46" borderId="12" applyNumberFormat="0" applyProtection="0">
      <alignment horizontal="left" vertical="top" indent="1"/>
    </xf>
    <xf numFmtId="0" fontId="11" fillId="46" borderId="12" applyNumberFormat="0" applyProtection="0">
      <alignment horizontal="left" vertical="top" indent="1"/>
    </xf>
    <xf numFmtId="0" fontId="3" fillId="33" borderId="12" applyNumberFormat="0" applyProtection="0">
      <alignment horizontal="left" vertical="center" indent="1"/>
    </xf>
    <xf numFmtId="0" fontId="3" fillId="33" borderId="12" applyNumberFormat="0" applyProtection="0">
      <alignment horizontal="left" vertical="top" indent="1"/>
    </xf>
    <xf numFmtId="0" fontId="11" fillId="33" borderId="12" applyNumberFormat="0" applyProtection="0">
      <alignment horizontal="left" vertical="top" indent="1"/>
    </xf>
    <xf numFmtId="0" fontId="3" fillId="47" borderId="12" applyNumberFormat="0" applyProtection="0">
      <alignment horizontal="left" vertical="center" indent="1"/>
    </xf>
    <xf numFmtId="0" fontId="3" fillId="47" borderId="12" applyNumberFormat="0" applyProtection="0">
      <alignment horizontal="left" vertical="top" indent="1"/>
    </xf>
    <xf numFmtId="0" fontId="11" fillId="47" borderId="12" applyNumberFormat="0" applyProtection="0">
      <alignment horizontal="left" vertical="top" indent="1"/>
    </xf>
    <xf numFmtId="0" fontId="3" fillId="45" borderId="12" applyNumberFormat="0" applyProtection="0">
      <alignment horizontal="left" vertical="center" indent="1"/>
    </xf>
    <xf numFmtId="0" fontId="3" fillId="45" borderId="12" applyNumberFormat="0" applyProtection="0">
      <alignment horizontal="left" vertical="top" indent="1"/>
    </xf>
    <xf numFmtId="0" fontId="11" fillId="45" borderId="12" applyNumberFormat="0" applyProtection="0">
      <alignment horizontal="left" vertical="top" indent="1"/>
    </xf>
    <xf numFmtId="0" fontId="3" fillId="48" borderId="2" applyNumberFormat="0">
      <protection locked="0"/>
    </xf>
    <xf numFmtId="0" fontId="11" fillId="48" borderId="15" applyNumberFormat="0">
      <protection locked="0"/>
    </xf>
    <xf numFmtId="0" fontId="36" fillId="46" borderId="16" applyBorder="0"/>
    <xf numFmtId="4" fontId="34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8" fillId="49" borderId="12" applyNumberFormat="0" applyProtection="0">
      <alignment vertical="center"/>
    </xf>
    <xf numFmtId="4" fontId="31" fillId="50" borderId="2" applyNumberFormat="0" applyProtection="0">
      <alignment vertical="center"/>
    </xf>
    <xf numFmtId="4" fontId="34" fillId="49" borderId="12" applyNumberFormat="0" applyProtection="0">
      <alignment horizontal="left" vertical="center" indent="1"/>
    </xf>
    <xf numFmtId="0" fontId="34" fillId="49" borderId="12" applyNumberFormat="0" applyProtection="0">
      <alignment horizontal="left" vertical="top" indent="1"/>
    </xf>
    <xf numFmtId="0" fontId="37" fillId="49" borderId="12" applyNumberFormat="0" applyProtection="0">
      <alignment horizontal="left" vertical="top" indent="1"/>
    </xf>
    <xf numFmtId="4" fontId="34" fillId="45" borderId="12" applyNumberFormat="0" applyProtection="0">
      <alignment horizontal="right" vertical="center"/>
    </xf>
    <xf numFmtId="4" fontId="38" fillId="45" borderId="12" applyNumberFormat="0" applyProtection="0">
      <alignment horizontal="right" vertical="center"/>
    </xf>
    <xf numFmtId="4" fontId="31" fillId="51" borderId="5" applyNumberFormat="0" applyProtection="0">
      <alignment horizontal="right" vertical="center"/>
    </xf>
    <xf numFmtId="4" fontId="34" fillId="33" borderId="12" applyNumberFormat="0" applyProtection="0">
      <alignment horizontal="left" vertical="center" indent="1"/>
    </xf>
    <xf numFmtId="0" fontId="34" fillId="33" borderId="12" applyNumberFormat="0" applyProtection="0">
      <alignment horizontal="left" vertical="top" indent="1"/>
    </xf>
    <xf numFmtId="0" fontId="37" fillId="33" borderId="12" applyNumberFormat="0" applyProtection="0">
      <alignment horizontal="left" vertical="top" indent="1"/>
    </xf>
    <xf numFmtId="4" fontId="39" fillId="52" borderId="0" applyNumberFormat="0" applyProtection="0">
      <alignment horizontal="left" vertical="center" indent="1"/>
    </xf>
    <xf numFmtId="4" fontId="40" fillId="52" borderId="13" applyNumberFormat="0" applyProtection="0">
      <alignment horizontal="left" vertical="center" indent="1"/>
    </xf>
    <xf numFmtId="0" fontId="11" fillId="53" borderId="2"/>
    <xf numFmtId="4" fontId="4" fillId="45" borderId="12" applyNumberFormat="0" applyProtection="0">
      <alignment horizontal="right" vertical="center"/>
    </xf>
    <xf numFmtId="4" fontId="41" fillId="48" borderId="5" applyNumberFormat="0" applyProtection="0">
      <alignment horizontal="right" vertical="center"/>
    </xf>
    <xf numFmtId="0" fontId="42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44" fillId="54" borderId="0" applyNumberFormat="0" applyFont="0" applyBorder="0" applyAlignment="0" applyProtection="0"/>
    <xf numFmtId="0" fontId="44" fillId="0" borderId="0" applyFill="0" applyBorder="0" applyProtection="0"/>
    <xf numFmtId="165" fontId="44" fillId="32" borderId="0" applyNumberFormat="0" applyFont="0" applyBorder="0" applyAlignment="0" applyProtection="0"/>
    <xf numFmtId="167" fontId="44" fillId="0" borderId="0" applyFill="0" applyBorder="0" applyAlignment="0" applyProtection="0"/>
    <xf numFmtId="165" fontId="37" fillId="0" borderId="0" applyNumberFormat="0" applyAlignment="0" applyProtection="0"/>
    <xf numFmtId="0" fontId="45" fillId="0" borderId="17" applyProtection="0">
      <alignment horizontal="right" wrapText="1"/>
    </xf>
    <xf numFmtId="0" fontId="45" fillId="0" borderId="0" applyProtection="0">
      <alignment wrapText="1"/>
    </xf>
    <xf numFmtId="165" fontId="46" fillId="0" borderId="18" applyNumberFormat="0" applyFill="0" applyAlignment="0" applyProtection="0"/>
    <xf numFmtId="0" fontId="47" fillId="0" borderId="0" applyAlignment="0" applyProtection="0"/>
    <xf numFmtId="165" fontId="46" fillId="0" borderId="19" applyNumberFormat="0" applyFill="0" applyAlignment="0" applyProtection="0"/>
    <xf numFmtId="0" fontId="25" fillId="0" borderId="0"/>
    <xf numFmtId="0" fontId="3" fillId="0" borderId="0"/>
    <xf numFmtId="0" fontId="3" fillId="0" borderId="0">
      <alignment horizontal="left" wrapText="1"/>
    </xf>
    <xf numFmtId="0" fontId="48" fillId="1" borderId="2"/>
    <xf numFmtId="0" fontId="20" fillId="0" borderId="20" applyNumberFormat="0" applyFill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11" fillId="55" borderId="0"/>
    <xf numFmtId="0" fontId="11" fillId="59" borderId="5" applyNumberFormat="0" applyProtection="0">
      <alignment horizontal="left" vertical="center" indent="1"/>
    </xf>
    <xf numFmtId="4" fontId="11" fillId="0" borderId="5" applyNumberFormat="0" applyProtection="0">
      <alignment horizontal="right" vertical="center"/>
    </xf>
    <xf numFmtId="0" fontId="11" fillId="60" borderId="5" applyNumberFormat="0" applyProtection="0">
      <alignment horizontal="left" vertical="center" indent="1"/>
    </xf>
    <xf numFmtId="0" fontId="11" fillId="47" borderId="5" applyNumberFormat="0" applyProtection="0">
      <alignment horizontal="left" vertical="center" indent="1"/>
    </xf>
    <xf numFmtId="0" fontId="53" fillId="55" borderId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24" borderId="0" applyNumberFormat="0" applyBorder="0" applyAlignment="0" applyProtection="0"/>
    <xf numFmtId="4" fontId="11" fillId="32" borderId="5" applyNumberFormat="0" applyProtection="0">
      <alignment horizontal="left" vertical="center" indent="1"/>
    </xf>
    <xf numFmtId="4" fontId="11" fillId="61" borderId="5" applyNumberFormat="0" applyProtection="0">
      <alignment horizontal="left" vertical="center" indent="1"/>
    </xf>
    <xf numFmtId="4" fontId="11" fillId="33" borderId="5" applyNumberFormat="0" applyProtection="0">
      <alignment horizontal="right" vertical="center"/>
    </xf>
    <xf numFmtId="0" fontId="11" fillId="45" borderId="5" applyNumberFormat="0" applyProtection="0">
      <alignment horizontal="left" vertical="center" indent="1"/>
    </xf>
    <xf numFmtId="4" fontId="37" fillId="59" borderId="12" applyNumberFormat="0" applyProtection="0">
      <alignment horizontal="left" vertical="center" indent="1"/>
    </xf>
    <xf numFmtId="4" fontId="11" fillId="61" borderId="5" applyNumberFormat="0" applyProtection="0">
      <alignment horizontal="left" vertical="center" indent="1"/>
    </xf>
    <xf numFmtId="0" fontId="57" fillId="55" borderId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24" borderId="0" applyNumberFormat="0" applyBorder="0" applyAlignment="0" applyProtection="0"/>
    <xf numFmtId="0" fontId="1" fillId="0" borderId="0"/>
  </cellStyleXfs>
  <cellXfs count="125">
    <xf numFmtId="0" fontId="0" fillId="0" borderId="0" xfId="0"/>
    <xf numFmtId="0" fontId="51" fillId="0" borderId="1" xfId="0" applyFont="1" applyBorder="1"/>
    <xf numFmtId="0" fontId="51" fillId="0" borderId="0" xfId="0" applyFont="1"/>
    <xf numFmtId="0" fontId="51" fillId="0" borderId="0" xfId="0" applyFont="1" applyFill="1" applyBorder="1"/>
    <xf numFmtId="14" fontId="51" fillId="0" borderId="23" xfId="0" applyNumberFormat="1" applyFont="1" applyBorder="1"/>
    <xf numFmtId="0" fontId="50" fillId="0" borderId="0" xfId="0" applyFont="1"/>
    <xf numFmtId="3" fontId="50" fillId="0" borderId="0" xfId="0" applyNumberFormat="1" applyFont="1"/>
    <xf numFmtId="3" fontId="51" fillId="0" borderId="0" xfId="0" applyNumberFormat="1" applyFont="1"/>
    <xf numFmtId="3" fontId="51" fillId="0" borderId="0" xfId="0" applyNumberFormat="1" applyFont="1" applyFill="1" applyBorder="1"/>
    <xf numFmtId="0" fontId="11" fillId="55" borderId="0" xfId="214"/>
    <xf numFmtId="0" fontId="11" fillId="55" borderId="0" xfId="214" quotePrefix="1" applyAlignment="1"/>
    <xf numFmtId="0" fontId="11" fillId="56" borderId="26" xfId="214" applyFill="1" applyBorder="1"/>
    <xf numFmtId="0" fontId="11" fillId="56" borderId="26" xfId="214" applyFill="1" applyBorder="1" applyAlignment="1">
      <alignment vertical="center"/>
    </xf>
    <xf numFmtId="0" fontId="36" fillId="56" borderId="26" xfId="214" applyFont="1" applyFill="1" applyBorder="1" applyAlignment="1">
      <alignment horizontal="right" vertical="center"/>
    </xf>
    <xf numFmtId="0" fontId="11" fillId="56" borderId="26" xfId="214" quotePrefix="1" applyFill="1" applyBorder="1" applyAlignment="1">
      <alignment vertical="center"/>
    </xf>
    <xf numFmtId="0" fontId="11" fillId="56" borderId="27" xfId="214" applyFill="1" applyBorder="1"/>
    <xf numFmtId="0" fontId="52" fillId="57" borderId="16" xfId="174" applyFont="1" applyFill="1" applyBorder="1"/>
    <xf numFmtId="0" fontId="36" fillId="57" borderId="28" xfId="174" applyFill="1" applyBorder="1"/>
    <xf numFmtId="0" fontId="36" fillId="57" borderId="29" xfId="174" applyFill="1" applyBorder="1"/>
    <xf numFmtId="0" fontId="11" fillId="55" borderId="0" xfId="214" applyBorder="1"/>
    <xf numFmtId="0" fontId="11" fillId="55" borderId="0" xfId="214" applyFont="1" applyBorder="1"/>
    <xf numFmtId="0" fontId="11" fillId="51" borderId="16" xfId="214" applyFill="1" applyBorder="1"/>
    <xf numFmtId="0" fontId="11" fillId="51" borderId="28" xfId="214" quotePrefix="1" applyFill="1" applyBorder="1"/>
    <xf numFmtId="0" fontId="11" fillId="51" borderId="28" xfId="214" applyFill="1" applyBorder="1"/>
    <xf numFmtId="0" fontId="11" fillId="51" borderId="29" xfId="214" quotePrefix="1" applyFill="1" applyBorder="1"/>
    <xf numFmtId="0" fontId="11" fillId="51" borderId="30" xfId="214" applyFill="1" applyBorder="1"/>
    <xf numFmtId="0" fontId="11" fillId="51" borderId="0" xfId="214" quotePrefix="1" applyFill="1" applyBorder="1"/>
    <xf numFmtId="0" fontId="11" fillId="51" borderId="0" xfId="214" applyFill="1" applyBorder="1"/>
    <xf numFmtId="0" fontId="11" fillId="51" borderId="31" xfId="214" quotePrefix="1" applyFill="1" applyBorder="1"/>
    <xf numFmtId="0" fontId="11" fillId="51" borderId="32" xfId="214" applyFill="1" applyBorder="1"/>
    <xf numFmtId="0" fontId="11" fillId="51" borderId="33" xfId="214" quotePrefix="1" applyFill="1" applyBorder="1"/>
    <xf numFmtId="0" fontId="11" fillId="51" borderId="33" xfId="214" applyFill="1" applyBorder="1"/>
    <xf numFmtId="0" fontId="11" fillId="51" borderId="34" xfId="214" quotePrefix="1" applyFill="1" applyBorder="1"/>
    <xf numFmtId="0" fontId="52" fillId="58" borderId="0" xfId="214" applyFont="1" applyFill="1"/>
    <xf numFmtId="0" fontId="11" fillId="51" borderId="35" xfId="214" applyFill="1" applyBorder="1"/>
    <xf numFmtId="0" fontId="11" fillId="59" borderId="5" xfId="215" quotePrefix="1" applyAlignment="1">
      <alignment horizontal="left" vertical="center" indent="2"/>
    </xf>
    <xf numFmtId="180" fontId="11" fillId="0" borderId="5" xfId="216" applyNumberFormat="1">
      <alignment horizontal="right" vertical="center"/>
    </xf>
    <xf numFmtId="0" fontId="11" fillId="51" borderId="36" xfId="214" applyFill="1" applyBorder="1"/>
    <xf numFmtId="0" fontId="11" fillId="60" borderId="5" xfId="217" quotePrefix="1" applyAlignment="1">
      <alignment horizontal="left" vertical="center" indent="3"/>
    </xf>
    <xf numFmtId="3" fontId="11" fillId="0" borderId="5" xfId="216" applyNumberFormat="1">
      <alignment horizontal="right" vertical="center"/>
    </xf>
    <xf numFmtId="0" fontId="11" fillId="51" borderId="37" xfId="214" applyFill="1" applyBorder="1"/>
    <xf numFmtId="180" fontId="31" fillId="51" borderId="5" xfId="184" applyNumberFormat="1">
      <alignment horizontal="right" vertical="center"/>
    </xf>
    <xf numFmtId="0" fontId="11" fillId="47" borderId="5" xfId="218" quotePrefix="1" applyAlignment="1">
      <alignment horizontal="left" vertical="center" indent="4"/>
    </xf>
    <xf numFmtId="0" fontId="11" fillId="47" borderId="5" xfId="218" quotePrefix="1" applyAlignment="1">
      <alignment horizontal="left" vertical="center" wrapText="1" indent="4"/>
    </xf>
    <xf numFmtId="181" fontId="11" fillId="0" borderId="5" xfId="216" applyNumberFormat="1">
      <alignment horizontal="right" vertical="center"/>
    </xf>
    <xf numFmtId="0" fontId="52" fillId="58" borderId="0" xfId="0" applyFont="1" applyFill="1"/>
    <xf numFmtId="182" fontId="11" fillId="0" borderId="5" xfId="216" applyNumberFormat="1">
      <alignment horizontal="right" vertical="center"/>
    </xf>
    <xf numFmtId="14" fontId="0" fillId="0" borderId="0" xfId="0" applyNumberFormat="1"/>
    <xf numFmtId="0" fontId="54" fillId="0" borderId="0" xfId="0" applyFont="1"/>
    <xf numFmtId="0" fontId="53" fillId="55" borderId="0" xfId="219"/>
    <xf numFmtId="0" fontId="36" fillId="57" borderId="28" xfId="174" applyFill="1" applyBorder="1"/>
    <xf numFmtId="0" fontId="53" fillId="56" borderId="26" xfId="219" applyFill="1" applyBorder="1"/>
    <xf numFmtId="0" fontId="53" fillId="56" borderId="26" xfId="219" applyFill="1" applyBorder="1" applyAlignment="1">
      <alignment vertical="center"/>
    </xf>
    <xf numFmtId="0" fontId="52" fillId="57" borderId="16" xfId="174" applyFont="1" applyFill="1" applyBorder="1"/>
    <xf numFmtId="0" fontId="53" fillId="51" borderId="16" xfId="219" applyFill="1" applyBorder="1"/>
    <xf numFmtId="0" fontId="53" fillId="51" borderId="30" xfId="219" applyFill="1" applyBorder="1"/>
    <xf numFmtId="0" fontId="53" fillId="51" borderId="32" xfId="219" applyFill="1" applyBorder="1"/>
    <xf numFmtId="0" fontId="36" fillId="56" borderId="26" xfId="219" applyFont="1" applyFill="1" applyBorder="1" applyAlignment="1">
      <alignment horizontal="right" vertical="center"/>
    </xf>
    <xf numFmtId="0" fontId="52" fillId="58" borderId="0" xfId="219" applyFont="1" applyFill="1"/>
    <xf numFmtId="0" fontId="53" fillId="51" borderId="33" xfId="219" quotePrefix="1" applyFill="1" applyBorder="1"/>
    <xf numFmtId="0" fontId="53" fillId="51" borderId="0" xfId="219" quotePrefix="1" applyFill="1" applyBorder="1"/>
    <xf numFmtId="0" fontId="53" fillId="51" borderId="28" xfId="219" quotePrefix="1" applyFill="1" applyBorder="1"/>
    <xf numFmtId="180" fontId="11" fillId="0" borderId="5" xfId="216" applyNumberFormat="1">
      <alignment horizontal="right" vertical="center"/>
    </xf>
    <xf numFmtId="3" fontId="11" fillId="0" borderId="5" xfId="216" applyNumberFormat="1">
      <alignment horizontal="right" vertical="center"/>
    </xf>
    <xf numFmtId="180" fontId="31" fillId="51" borderId="5" xfId="184" applyNumberFormat="1">
      <alignment horizontal="right" vertical="center"/>
    </xf>
    <xf numFmtId="182" fontId="11" fillId="0" borderId="5" xfId="216" applyNumberFormat="1">
      <alignment horizontal="right" vertical="center"/>
    </xf>
    <xf numFmtId="0" fontId="11" fillId="59" borderId="5" xfId="215" quotePrefix="1" applyAlignment="1">
      <alignment horizontal="left" vertical="center" indent="2"/>
    </xf>
    <xf numFmtId="0" fontId="11" fillId="60" borderId="5" xfId="217" quotePrefix="1" applyAlignment="1">
      <alignment horizontal="left" vertical="center" indent="3"/>
    </xf>
    <xf numFmtId="0" fontId="11" fillId="47" borderId="5" xfId="218" quotePrefix="1" applyAlignment="1">
      <alignment horizontal="left" vertical="center" indent="4"/>
    </xf>
    <xf numFmtId="0" fontId="11" fillId="47" borderId="5" xfId="218" quotePrefix="1" applyAlignment="1">
      <alignment horizontal="left" vertical="center" wrapText="1" indent="4"/>
    </xf>
    <xf numFmtId="0" fontId="55" fillId="0" borderId="24" xfId="0" applyFont="1" applyBorder="1" applyAlignment="1">
      <alignment horizontal="center"/>
    </xf>
    <xf numFmtId="0" fontId="55" fillId="0" borderId="24" xfId="0" applyFont="1" applyBorder="1"/>
    <xf numFmtId="0" fontId="55" fillId="0" borderId="38" xfId="0" applyFont="1" applyBorder="1"/>
    <xf numFmtId="0" fontId="56" fillId="0" borderId="1" xfId="0" applyFont="1" applyBorder="1"/>
    <xf numFmtId="0" fontId="55" fillId="0" borderId="1" xfId="0" applyFont="1" applyBorder="1"/>
    <xf numFmtId="0" fontId="55" fillId="0" borderId="24" xfId="0" applyFont="1" applyFill="1" applyBorder="1" applyAlignment="1">
      <alignment horizontal="center"/>
    </xf>
    <xf numFmtId="0" fontId="55" fillId="0" borderId="24" xfId="0" applyFont="1" applyFill="1" applyBorder="1"/>
    <xf numFmtId="0" fontId="56" fillId="0" borderId="1" xfId="0" applyFont="1" applyFill="1" applyBorder="1"/>
    <xf numFmtId="0" fontId="55" fillId="0" borderId="3" xfId="0" applyFont="1" applyFill="1" applyBorder="1"/>
    <xf numFmtId="0" fontId="56" fillId="0" borderId="1" xfId="0" applyFont="1" applyFill="1" applyBorder="1" applyAlignment="1">
      <alignment wrapText="1"/>
    </xf>
    <xf numFmtId="0" fontId="55" fillId="0" borderId="1" xfId="0" applyFont="1" applyFill="1" applyBorder="1"/>
    <xf numFmtId="3" fontId="55" fillId="0" borderId="21" xfId="0" applyNumberFormat="1" applyFont="1" applyBorder="1"/>
    <xf numFmtId="3" fontId="56" fillId="0" borderId="21" xfId="0" applyNumberFormat="1" applyFont="1" applyFill="1" applyBorder="1"/>
    <xf numFmtId="3" fontId="56" fillId="0" borderId="21" xfId="0" applyNumberFormat="1" applyFont="1" applyFill="1" applyBorder="1" applyAlignment="1">
      <alignment horizontal="right"/>
    </xf>
    <xf numFmtId="3" fontId="55" fillId="0" borderId="23" xfId="0" applyNumberFormat="1" applyFont="1" applyBorder="1"/>
    <xf numFmtId="3" fontId="56" fillId="0" borderId="0" xfId="0" applyNumberFormat="1" applyFont="1" applyFill="1" applyBorder="1"/>
    <xf numFmtId="14" fontId="55" fillId="0" borderId="23" xfId="0" applyNumberFormat="1" applyFont="1" applyFill="1" applyBorder="1" applyAlignment="1">
      <alignment horizontal="center"/>
    </xf>
    <xf numFmtId="0" fontId="55" fillId="0" borderId="23" xfId="0" applyFont="1" applyFill="1" applyBorder="1"/>
    <xf numFmtId="3" fontId="55" fillId="0" borderId="22" xfId="0" applyNumberFormat="1" applyFont="1" applyFill="1" applyBorder="1"/>
    <xf numFmtId="3" fontId="56" fillId="0" borderId="21" xfId="0" applyNumberFormat="1" applyFont="1" applyFill="1" applyBorder="1" applyAlignment="1">
      <alignment wrapText="1"/>
    </xf>
    <xf numFmtId="3" fontId="55" fillId="0" borderId="21" xfId="0" applyNumberFormat="1" applyFont="1" applyFill="1" applyBorder="1"/>
    <xf numFmtId="3" fontId="55" fillId="0" borderId="23" xfId="0" applyNumberFormat="1" applyFont="1" applyFill="1" applyBorder="1"/>
    <xf numFmtId="14" fontId="55" fillId="0" borderId="23" xfId="0" applyNumberFormat="1" applyFont="1" applyFill="1" applyBorder="1"/>
    <xf numFmtId="0" fontId="55" fillId="0" borderId="25" xfId="0" applyFont="1" applyFill="1" applyBorder="1"/>
    <xf numFmtId="14" fontId="56" fillId="0" borderId="23" xfId="0" applyNumberFormat="1" applyFont="1" applyBorder="1"/>
    <xf numFmtId="0" fontId="56" fillId="0" borderId="0" xfId="0" applyFont="1" applyFill="1" applyBorder="1"/>
    <xf numFmtId="0" fontId="57" fillId="55" borderId="0" xfId="232"/>
    <xf numFmtId="0" fontId="36" fillId="57" borderId="28" xfId="174" applyFill="1" applyBorder="1"/>
    <xf numFmtId="0" fontId="36" fillId="57" borderId="29" xfId="174" applyFill="1" applyBorder="1"/>
    <xf numFmtId="0" fontId="57" fillId="56" borderId="26" xfId="232" applyFill="1" applyBorder="1"/>
    <xf numFmtId="0" fontId="57" fillId="56" borderId="26" xfId="232" applyFill="1" applyBorder="1" applyAlignment="1">
      <alignment vertical="center"/>
    </xf>
    <xf numFmtId="0" fontId="52" fillId="57" borderId="16" xfId="174" applyFont="1" applyFill="1" applyBorder="1"/>
    <xf numFmtId="0" fontId="57" fillId="51" borderId="16" xfId="232" applyFill="1" applyBorder="1"/>
    <xf numFmtId="0" fontId="57" fillId="51" borderId="28" xfId="232" applyFill="1" applyBorder="1"/>
    <xf numFmtId="0" fontId="57" fillId="51" borderId="30" xfId="232" applyFill="1" applyBorder="1"/>
    <xf numFmtId="0" fontId="57" fillId="51" borderId="0" xfId="232" applyFill="1" applyBorder="1"/>
    <xf numFmtId="0" fontId="57" fillId="51" borderId="32" xfId="232" applyFill="1" applyBorder="1"/>
    <xf numFmtId="0" fontId="57" fillId="51" borderId="33" xfId="232" applyFill="1" applyBorder="1"/>
    <xf numFmtId="0" fontId="36" fillId="56" borderId="26" xfId="232" applyFont="1" applyFill="1" applyBorder="1" applyAlignment="1">
      <alignment horizontal="right" vertical="center"/>
    </xf>
    <xf numFmtId="0" fontId="57" fillId="51" borderId="33" xfId="232" quotePrefix="1" applyFill="1" applyBorder="1"/>
    <xf numFmtId="0" fontId="57" fillId="51" borderId="31" xfId="232" quotePrefix="1" applyFill="1" applyBorder="1"/>
    <xf numFmtId="0" fontId="57" fillId="51" borderId="0" xfId="232" quotePrefix="1" applyFill="1" applyBorder="1"/>
    <xf numFmtId="0" fontId="57" fillId="56" borderId="26" xfId="232" quotePrefix="1" applyFill="1" applyBorder="1" applyAlignment="1">
      <alignment vertical="center"/>
    </xf>
    <xf numFmtId="0" fontId="57" fillId="51" borderId="28" xfId="232" quotePrefix="1" applyFill="1" applyBorder="1"/>
    <xf numFmtId="0" fontId="57" fillId="51" borderId="29" xfId="232" quotePrefix="1" applyFill="1" applyBorder="1"/>
    <xf numFmtId="0" fontId="57" fillId="51" borderId="34" xfId="232" quotePrefix="1" applyFill="1" applyBorder="1"/>
    <xf numFmtId="0" fontId="52" fillId="58" borderId="0" xfId="232" applyFont="1" applyFill="1"/>
    <xf numFmtId="180" fontId="11" fillId="0" borderId="5" xfId="216" applyNumberFormat="1">
      <alignment horizontal="right" vertical="center"/>
    </xf>
    <xf numFmtId="180" fontId="31" fillId="51" borderId="5" xfId="184" applyNumberFormat="1">
      <alignment horizontal="right" vertical="center"/>
    </xf>
    <xf numFmtId="0" fontId="11" fillId="59" borderId="5" xfId="215" quotePrefix="1" applyAlignment="1">
      <alignment horizontal="left" vertical="center" indent="2"/>
    </xf>
    <xf numFmtId="0" fontId="11" fillId="60" borderId="5" xfId="217" quotePrefix="1" applyAlignment="1">
      <alignment horizontal="left" vertical="center" indent="3"/>
    </xf>
    <xf numFmtId="0" fontId="11" fillId="47" borderId="5" xfId="218" quotePrefix="1" applyAlignment="1">
      <alignment horizontal="left" vertical="center" indent="4"/>
    </xf>
    <xf numFmtId="0" fontId="11" fillId="47" borderId="5" xfId="218" quotePrefix="1" applyAlignment="1">
      <alignment horizontal="left" vertical="center" wrapText="1" indent="4"/>
    </xf>
    <xf numFmtId="0" fontId="52" fillId="57" borderId="16" xfId="174" applyFont="1" applyFill="1" applyBorder="1" applyAlignment="1"/>
    <xf numFmtId="0" fontId="52" fillId="57" borderId="29" xfId="174" applyFont="1" applyFill="1" applyBorder="1" applyAlignment="1"/>
  </cellXfs>
  <cellStyles count="246">
    <cellStyle name="Accent1 - 20%" xfId="1" xr:uid="{00000000-0005-0000-0000-000000000000}"/>
    <cellStyle name="Accent1 - 20% 2" xfId="2" xr:uid="{00000000-0005-0000-0000-000001000000}"/>
    <cellStyle name="Accent1 - 40%" xfId="3" xr:uid="{00000000-0005-0000-0000-000002000000}"/>
    <cellStyle name="Accent1 - 40% 2" xfId="4" xr:uid="{00000000-0005-0000-0000-000003000000}"/>
    <cellStyle name="Accent1 - 60%" xfId="5" xr:uid="{00000000-0005-0000-0000-000004000000}"/>
    <cellStyle name="Accent1 - 60% 2" xfId="6" xr:uid="{00000000-0005-0000-0000-000005000000}"/>
    <cellStyle name="Accent1 2" xfId="7" xr:uid="{00000000-0005-0000-0000-000006000000}"/>
    <cellStyle name="Accent1 3" xfId="220" xr:uid="{00000000-0005-0000-0000-000007000000}"/>
    <cellStyle name="Accent1 4" xfId="233" xr:uid="{00000000-0005-0000-0000-000008000000}"/>
    <cellStyle name="Accent1 5" xfId="239" xr:uid="{00000000-0005-0000-0000-000009000000}"/>
    <cellStyle name="Accent2 - 20%" xfId="8" xr:uid="{00000000-0005-0000-0000-00000A000000}"/>
    <cellStyle name="Accent2 - 20% 2" xfId="9" xr:uid="{00000000-0005-0000-0000-00000B000000}"/>
    <cellStyle name="Accent2 - 40%" xfId="10" xr:uid="{00000000-0005-0000-0000-00000C000000}"/>
    <cellStyle name="Accent2 - 40% 2" xfId="11" xr:uid="{00000000-0005-0000-0000-00000D000000}"/>
    <cellStyle name="Accent2 - 60%" xfId="12" xr:uid="{00000000-0005-0000-0000-00000E000000}"/>
    <cellStyle name="Accent2 - 60% 2" xfId="13" xr:uid="{00000000-0005-0000-0000-00000F000000}"/>
    <cellStyle name="Accent2 2" xfId="14" xr:uid="{00000000-0005-0000-0000-000010000000}"/>
    <cellStyle name="Accent2 3" xfId="221" xr:uid="{00000000-0005-0000-0000-000011000000}"/>
    <cellStyle name="Accent2 4" xfId="234" xr:uid="{00000000-0005-0000-0000-000012000000}"/>
    <cellStyle name="Accent2 5" xfId="240" xr:uid="{00000000-0005-0000-0000-000013000000}"/>
    <cellStyle name="Accent3 - 20%" xfId="15" xr:uid="{00000000-0005-0000-0000-000014000000}"/>
    <cellStyle name="Accent3 - 20% 2" xfId="16" xr:uid="{00000000-0005-0000-0000-000015000000}"/>
    <cellStyle name="Accent3 - 40%" xfId="17" xr:uid="{00000000-0005-0000-0000-000016000000}"/>
    <cellStyle name="Accent3 - 40% 2" xfId="18" xr:uid="{00000000-0005-0000-0000-000017000000}"/>
    <cellStyle name="Accent3 - 60%" xfId="19" xr:uid="{00000000-0005-0000-0000-000018000000}"/>
    <cellStyle name="Accent3 - 60% 2" xfId="20" xr:uid="{00000000-0005-0000-0000-000019000000}"/>
    <cellStyle name="Accent3 2" xfId="21" xr:uid="{00000000-0005-0000-0000-00001A000000}"/>
    <cellStyle name="Accent3 3" xfId="222" xr:uid="{00000000-0005-0000-0000-00001B000000}"/>
    <cellStyle name="Accent3 4" xfId="235" xr:uid="{00000000-0005-0000-0000-00001C000000}"/>
    <cellStyle name="Accent3 5" xfId="241" xr:uid="{00000000-0005-0000-0000-00001D000000}"/>
    <cellStyle name="Accent4 - 20%" xfId="22" xr:uid="{00000000-0005-0000-0000-00001E000000}"/>
    <cellStyle name="Accent4 - 20% 2" xfId="23" xr:uid="{00000000-0005-0000-0000-00001F000000}"/>
    <cellStyle name="Accent4 - 40%" xfId="24" xr:uid="{00000000-0005-0000-0000-000020000000}"/>
    <cellStyle name="Accent4 - 40% 2" xfId="25" xr:uid="{00000000-0005-0000-0000-000021000000}"/>
    <cellStyle name="Accent4 - 60%" xfId="26" xr:uid="{00000000-0005-0000-0000-000022000000}"/>
    <cellStyle name="Accent4 - 60% 2" xfId="27" xr:uid="{00000000-0005-0000-0000-000023000000}"/>
    <cellStyle name="Accent4 2" xfId="28" xr:uid="{00000000-0005-0000-0000-000024000000}"/>
    <cellStyle name="Accent4 3" xfId="223" xr:uid="{00000000-0005-0000-0000-000025000000}"/>
    <cellStyle name="Accent4 4" xfId="236" xr:uid="{00000000-0005-0000-0000-000026000000}"/>
    <cellStyle name="Accent4 5" xfId="242" xr:uid="{00000000-0005-0000-0000-000027000000}"/>
    <cellStyle name="Accent5 - 20%" xfId="29" xr:uid="{00000000-0005-0000-0000-000028000000}"/>
    <cellStyle name="Accent5 - 20% 2" xfId="30" xr:uid="{00000000-0005-0000-0000-000029000000}"/>
    <cellStyle name="Accent5 - 40%" xfId="31" xr:uid="{00000000-0005-0000-0000-00002A000000}"/>
    <cellStyle name="Accent5 - 60%" xfId="32" xr:uid="{00000000-0005-0000-0000-00002B000000}"/>
    <cellStyle name="Accent5 - 60% 2" xfId="33" xr:uid="{00000000-0005-0000-0000-00002C000000}"/>
    <cellStyle name="Accent5 2" xfId="34" xr:uid="{00000000-0005-0000-0000-00002D000000}"/>
    <cellStyle name="Accent5 3" xfId="224" xr:uid="{00000000-0005-0000-0000-00002E000000}"/>
    <cellStyle name="Accent5 4" xfId="237" xr:uid="{00000000-0005-0000-0000-00002F000000}"/>
    <cellStyle name="Accent5 5" xfId="243" xr:uid="{00000000-0005-0000-0000-000030000000}"/>
    <cellStyle name="Accent6 - 20%" xfId="35" xr:uid="{00000000-0005-0000-0000-000031000000}"/>
    <cellStyle name="Accent6 - 40%" xfId="36" xr:uid="{00000000-0005-0000-0000-000032000000}"/>
    <cellStyle name="Accent6 - 40% 2" xfId="37" xr:uid="{00000000-0005-0000-0000-000033000000}"/>
    <cellStyle name="Accent6 - 60%" xfId="38" xr:uid="{00000000-0005-0000-0000-000034000000}"/>
    <cellStyle name="Accent6 - 60% 2" xfId="39" xr:uid="{00000000-0005-0000-0000-000035000000}"/>
    <cellStyle name="Accent6 2" xfId="40" xr:uid="{00000000-0005-0000-0000-000036000000}"/>
    <cellStyle name="Accent6 3" xfId="225" xr:uid="{00000000-0005-0000-0000-000037000000}"/>
    <cellStyle name="Accent6 4" xfId="238" xr:uid="{00000000-0005-0000-0000-000038000000}"/>
    <cellStyle name="Accent6 5" xfId="244" xr:uid="{00000000-0005-0000-0000-000039000000}"/>
    <cellStyle name="Bad 2" xfId="41" xr:uid="{00000000-0005-0000-0000-00003A000000}"/>
    <cellStyle name="Brand Align Left Text" xfId="42" xr:uid="{00000000-0005-0000-0000-00003B000000}"/>
    <cellStyle name="Brand Default" xfId="43" xr:uid="{00000000-0005-0000-0000-00003C000000}"/>
    <cellStyle name="Brand Default 2" xfId="44" xr:uid="{00000000-0005-0000-0000-00003D000000}"/>
    <cellStyle name="Brand Percent" xfId="45" xr:uid="{00000000-0005-0000-0000-00003E000000}"/>
    <cellStyle name="Brand Source" xfId="46" xr:uid="{00000000-0005-0000-0000-00003F000000}"/>
    <cellStyle name="Brand Subtitle with Underline" xfId="47" xr:uid="{00000000-0005-0000-0000-000040000000}"/>
    <cellStyle name="Brand Subtitle without Underline" xfId="48" xr:uid="{00000000-0005-0000-0000-000041000000}"/>
    <cellStyle name="Brand Title" xfId="49" xr:uid="{00000000-0005-0000-0000-000042000000}"/>
    <cellStyle name="Calculation 2" xfId="50" xr:uid="{00000000-0005-0000-0000-000043000000}"/>
    <cellStyle name="Check Cell 2" xfId="51" xr:uid="{00000000-0005-0000-0000-000044000000}"/>
    <cellStyle name="Comma 2" xfId="52" xr:uid="{00000000-0005-0000-0000-000045000000}"/>
    <cellStyle name="Comma 2 2" xfId="53" xr:uid="{00000000-0005-0000-0000-000046000000}"/>
    <cellStyle name="Comma 2 3" xfId="54" xr:uid="{00000000-0005-0000-0000-000047000000}"/>
    <cellStyle name="Comma 2 4" xfId="55" xr:uid="{00000000-0005-0000-0000-000048000000}"/>
    <cellStyle name="Comma 3" xfId="56" xr:uid="{00000000-0005-0000-0000-000049000000}"/>
    <cellStyle name="Comma 4" xfId="57" xr:uid="{00000000-0005-0000-0000-00004A000000}"/>
    <cellStyle name="Comma 5" xfId="58" xr:uid="{00000000-0005-0000-0000-00004B000000}"/>
    <cellStyle name="Comma 6" xfId="59" xr:uid="{00000000-0005-0000-0000-00004C000000}"/>
    <cellStyle name="Comma 6 2" xfId="60" xr:uid="{00000000-0005-0000-0000-00004D000000}"/>
    <cellStyle name="Comma 6 3" xfId="61" xr:uid="{00000000-0005-0000-0000-00004E000000}"/>
    <cellStyle name="Comma 7" xfId="62" xr:uid="{00000000-0005-0000-0000-00004F000000}"/>
    <cellStyle name="Comma 7 2" xfId="63" xr:uid="{00000000-0005-0000-0000-000050000000}"/>
    <cellStyle name="Comma 8" xfId="64" xr:uid="{00000000-0005-0000-0000-000051000000}"/>
    <cellStyle name="Comma 9" xfId="65" xr:uid="{00000000-0005-0000-0000-000052000000}"/>
    <cellStyle name="Dezimal_ERTR-SPL" xfId="66" xr:uid="{00000000-0005-0000-0000-000053000000}"/>
    <cellStyle name="Emphasis 1" xfId="67" xr:uid="{00000000-0005-0000-0000-000054000000}"/>
    <cellStyle name="Emphasis 1 2" xfId="68" xr:uid="{00000000-0005-0000-0000-000055000000}"/>
    <cellStyle name="Emphasis 2" xfId="69" xr:uid="{00000000-0005-0000-0000-000056000000}"/>
    <cellStyle name="Emphasis 2 2" xfId="70" xr:uid="{00000000-0005-0000-0000-000057000000}"/>
    <cellStyle name="Emphasis 3" xfId="71" xr:uid="{00000000-0005-0000-0000-000058000000}"/>
    <cellStyle name="Euro" xfId="72" xr:uid="{00000000-0005-0000-0000-000059000000}"/>
    <cellStyle name="Good 2" xfId="73" xr:uid="{00000000-0005-0000-0000-00005A000000}"/>
    <cellStyle name="Heading 1 2" xfId="74" xr:uid="{00000000-0005-0000-0000-00005B000000}"/>
    <cellStyle name="Heading 2 2" xfId="75" xr:uid="{00000000-0005-0000-0000-00005C000000}"/>
    <cellStyle name="Heading 3 2" xfId="76" xr:uid="{00000000-0005-0000-0000-00005D000000}"/>
    <cellStyle name="Heading 4 2" xfId="77" xr:uid="{00000000-0005-0000-0000-00005E000000}"/>
    <cellStyle name="Input 2" xfId="78" xr:uid="{00000000-0005-0000-0000-00005F000000}"/>
    <cellStyle name="Komma [0]_INFLATIE" xfId="79" xr:uid="{00000000-0005-0000-0000-000060000000}"/>
    <cellStyle name="Komma_INFLATIE" xfId="80" xr:uid="{00000000-0005-0000-0000-000061000000}"/>
    <cellStyle name="Linked Cell 2" xfId="81" xr:uid="{00000000-0005-0000-0000-000062000000}"/>
    <cellStyle name="Milliers 2" xfId="82" xr:uid="{00000000-0005-0000-0000-000064000000}"/>
    <cellStyle name="Neutral 2" xfId="83" xr:uid="{00000000-0005-0000-0000-000068000000}"/>
    <cellStyle name="Normal" xfId="0" builtinId="0"/>
    <cellStyle name="Normal 10" xfId="84" xr:uid="{00000000-0005-0000-0000-00006A000000}"/>
    <cellStyle name="Normal 11" xfId="85" xr:uid="{00000000-0005-0000-0000-00006B000000}"/>
    <cellStyle name="Normal 11 2" xfId="86" xr:uid="{00000000-0005-0000-0000-00006C000000}"/>
    <cellStyle name="Normal 12" xfId="87" xr:uid="{00000000-0005-0000-0000-00006D000000}"/>
    <cellStyle name="Normal 13" xfId="88" xr:uid="{00000000-0005-0000-0000-00006E000000}"/>
    <cellStyle name="Normal 14" xfId="89" xr:uid="{00000000-0005-0000-0000-00006F000000}"/>
    <cellStyle name="Normal 15" xfId="90" xr:uid="{00000000-0005-0000-0000-000070000000}"/>
    <cellStyle name="Normal 15 2" xfId="91" xr:uid="{00000000-0005-0000-0000-000071000000}"/>
    <cellStyle name="Normal 16" xfId="214" xr:uid="{00000000-0005-0000-0000-000072000000}"/>
    <cellStyle name="Normal 17" xfId="219" xr:uid="{00000000-0005-0000-0000-000073000000}"/>
    <cellStyle name="Normal 18" xfId="232" xr:uid="{00000000-0005-0000-0000-000074000000}"/>
    <cellStyle name="Normal 2" xfId="92" xr:uid="{00000000-0005-0000-0000-000075000000}"/>
    <cellStyle name="Normal 2 2" xfId="93" xr:uid="{00000000-0005-0000-0000-000076000000}"/>
    <cellStyle name="Normal 2 2 2" xfId="94" xr:uid="{00000000-0005-0000-0000-000077000000}"/>
    <cellStyle name="Normal 2 2_récap valeurs dtz 31 mars 2011" xfId="95" xr:uid="{00000000-0005-0000-0000-000078000000}"/>
    <cellStyle name="Normal 2 3" xfId="96" xr:uid="{00000000-0005-0000-0000-000079000000}"/>
    <cellStyle name="Normal 2 4" xfId="97" xr:uid="{00000000-0005-0000-0000-00007A000000}"/>
    <cellStyle name="Normal 2_récap valeurs dtz 31 mars 2011" xfId="98" xr:uid="{00000000-0005-0000-0000-00007B000000}"/>
    <cellStyle name="Normal 22" xfId="245" xr:uid="{00000000-0005-0000-0000-00007C000000}"/>
    <cellStyle name="Normal 3" xfId="99" xr:uid="{00000000-0005-0000-0000-00007D000000}"/>
    <cellStyle name="Normal 3 2" xfId="100" xr:uid="{00000000-0005-0000-0000-00007E000000}"/>
    <cellStyle name="Normal 4" xfId="101" xr:uid="{00000000-0005-0000-0000-00007F000000}"/>
    <cellStyle name="Normal 5" xfId="102" xr:uid="{00000000-0005-0000-0000-000080000000}"/>
    <cellStyle name="Normal 5 2" xfId="103" xr:uid="{00000000-0005-0000-0000-000081000000}"/>
    <cellStyle name="Normal 6" xfId="104" xr:uid="{00000000-0005-0000-0000-000082000000}"/>
    <cellStyle name="Normal 7" xfId="105" xr:uid="{00000000-0005-0000-0000-000083000000}"/>
    <cellStyle name="Normal 8" xfId="106" xr:uid="{00000000-0005-0000-0000-000084000000}"/>
    <cellStyle name="Normal 9" xfId="107" xr:uid="{00000000-0005-0000-0000-000085000000}"/>
    <cellStyle name="Note 2" xfId="108" xr:uid="{00000000-0005-0000-0000-000086000000}"/>
    <cellStyle name="Output 2" xfId="109" xr:uid="{00000000-0005-0000-0000-000087000000}"/>
    <cellStyle name="Percent 2" xfId="110" xr:uid="{00000000-0005-0000-0000-000088000000}"/>
    <cellStyle name="Percent 2 2" xfId="111" xr:uid="{00000000-0005-0000-0000-000089000000}"/>
    <cellStyle name="Percent 2 3" xfId="112" xr:uid="{00000000-0005-0000-0000-00008A000000}"/>
    <cellStyle name="Percent 2 4" xfId="113" xr:uid="{00000000-0005-0000-0000-00008B000000}"/>
    <cellStyle name="Percent 2_récap valeurs dtz 31 mars 2011" xfId="114" xr:uid="{00000000-0005-0000-0000-00008C000000}"/>
    <cellStyle name="Percent 3" xfId="115" xr:uid="{00000000-0005-0000-0000-00008D000000}"/>
    <cellStyle name="Percent 3 2" xfId="116" xr:uid="{00000000-0005-0000-0000-00008E000000}"/>
    <cellStyle name="Percent 4" xfId="117" xr:uid="{00000000-0005-0000-0000-00008F000000}"/>
    <cellStyle name="Percent 5" xfId="118" xr:uid="{00000000-0005-0000-0000-000090000000}"/>
    <cellStyle name="Percent 6" xfId="119" xr:uid="{00000000-0005-0000-0000-000091000000}"/>
    <cellStyle name="Percent 7" xfId="120" xr:uid="{00000000-0005-0000-0000-000092000000}"/>
    <cellStyle name="Percent 8" xfId="121" xr:uid="{00000000-0005-0000-0000-000093000000}"/>
    <cellStyle name="Percent 9" xfId="122" xr:uid="{00000000-0005-0000-0000-000094000000}"/>
    <cellStyle name="Red Brackets Arial" xfId="123" xr:uid="{00000000-0005-0000-0000-000095000000}"/>
    <cellStyle name="SAPBEXaggData" xfId="124" xr:uid="{00000000-0005-0000-0000-000096000000}"/>
    <cellStyle name="SAPBEXaggDataEmph" xfId="125" xr:uid="{00000000-0005-0000-0000-000097000000}"/>
    <cellStyle name="SAPBEXaggDataEmph 2" xfId="126" xr:uid="{00000000-0005-0000-0000-000098000000}"/>
    <cellStyle name="SAPBEXaggItem" xfId="127" xr:uid="{00000000-0005-0000-0000-000099000000}"/>
    <cellStyle name="SAPBEXaggItem 2" xfId="226" xr:uid="{00000000-0005-0000-0000-00009A000000}"/>
    <cellStyle name="SAPBEXaggItemX" xfId="128" xr:uid="{00000000-0005-0000-0000-00009B000000}"/>
    <cellStyle name="SAPBEXaggItemX 2" xfId="129" xr:uid="{00000000-0005-0000-0000-00009C000000}"/>
    <cellStyle name="SAPBEXchaText" xfId="130" xr:uid="{00000000-0005-0000-0000-00009D000000}"/>
    <cellStyle name="SAPBEXchaText 2" xfId="227" xr:uid="{00000000-0005-0000-0000-00009E000000}"/>
    <cellStyle name="SAPBEXexcBad7" xfId="131" xr:uid="{00000000-0005-0000-0000-00009F000000}"/>
    <cellStyle name="SAPBEXexcBad7 2" xfId="132" xr:uid="{00000000-0005-0000-0000-0000A0000000}"/>
    <cellStyle name="SAPBEXexcBad8" xfId="133" xr:uid="{00000000-0005-0000-0000-0000A1000000}"/>
    <cellStyle name="SAPBEXexcBad8 2" xfId="134" xr:uid="{00000000-0005-0000-0000-0000A2000000}"/>
    <cellStyle name="SAPBEXexcBad9" xfId="135" xr:uid="{00000000-0005-0000-0000-0000A3000000}"/>
    <cellStyle name="SAPBEXexcBad9 2" xfId="136" xr:uid="{00000000-0005-0000-0000-0000A4000000}"/>
    <cellStyle name="SAPBEXexcCritical4" xfId="137" xr:uid="{00000000-0005-0000-0000-0000A5000000}"/>
    <cellStyle name="SAPBEXexcCritical4 2" xfId="138" xr:uid="{00000000-0005-0000-0000-0000A6000000}"/>
    <cellStyle name="SAPBEXexcCritical5" xfId="139" xr:uid="{00000000-0005-0000-0000-0000A7000000}"/>
    <cellStyle name="SAPBEXexcCritical5 2" xfId="140" xr:uid="{00000000-0005-0000-0000-0000A8000000}"/>
    <cellStyle name="SAPBEXexcCritical6" xfId="141" xr:uid="{00000000-0005-0000-0000-0000A9000000}"/>
    <cellStyle name="SAPBEXexcCritical6 2" xfId="142" xr:uid="{00000000-0005-0000-0000-0000AA000000}"/>
    <cellStyle name="SAPBEXexcGood1" xfId="143" xr:uid="{00000000-0005-0000-0000-0000AB000000}"/>
    <cellStyle name="SAPBEXexcGood1 2" xfId="144" xr:uid="{00000000-0005-0000-0000-0000AC000000}"/>
    <cellStyle name="SAPBEXexcGood2" xfId="145" xr:uid="{00000000-0005-0000-0000-0000AD000000}"/>
    <cellStyle name="SAPBEXexcGood2 2" xfId="146" xr:uid="{00000000-0005-0000-0000-0000AE000000}"/>
    <cellStyle name="SAPBEXexcGood3" xfId="147" xr:uid="{00000000-0005-0000-0000-0000AF000000}"/>
    <cellStyle name="SAPBEXexcGood3 2" xfId="148" xr:uid="{00000000-0005-0000-0000-0000B0000000}"/>
    <cellStyle name="SAPBEXfilterDrill" xfId="149" xr:uid="{00000000-0005-0000-0000-0000B1000000}"/>
    <cellStyle name="SAPBEXfilterDrill 2" xfId="150" xr:uid="{00000000-0005-0000-0000-0000B2000000}"/>
    <cellStyle name="SAPBEXfilterItem" xfId="151" xr:uid="{00000000-0005-0000-0000-0000B3000000}"/>
    <cellStyle name="SAPBEXfilterItem 2" xfId="152" xr:uid="{00000000-0005-0000-0000-0000B4000000}"/>
    <cellStyle name="SAPBEXfilterText" xfId="153" xr:uid="{00000000-0005-0000-0000-0000B5000000}"/>
    <cellStyle name="SAPBEXfilterText 2" xfId="154" xr:uid="{00000000-0005-0000-0000-0000B6000000}"/>
    <cellStyle name="SAPBEXformats" xfId="155" xr:uid="{00000000-0005-0000-0000-0000B7000000}"/>
    <cellStyle name="SAPBEXformats 2" xfId="228" xr:uid="{00000000-0005-0000-0000-0000B8000000}"/>
    <cellStyle name="SAPBEXheaderItem" xfId="156" xr:uid="{00000000-0005-0000-0000-0000B9000000}"/>
    <cellStyle name="SAPBEXheaderItem 2" xfId="157" xr:uid="{00000000-0005-0000-0000-0000BA000000}"/>
    <cellStyle name="SAPBEXheaderText" xfId="158" xr:uid="{00000000-0005-0000-0000-0000BB000000}"/>
    <cellStyle name="SAPBEXheaderText 2" xfId="159" xr:uid="{00000000-0005-0000-0000-0000BC000000}"/>
    <cellStyle name="SAPBEXHLevel0" xfId="160" xr:uid="{00000000-0005-0000-0000-0000BD000000}"/>
    <cellStyle name="SAPBEXHLevel0 2" xfId="215" xr:uid="{00000000-0005-0000-0000-0000BE000000}"/>
    <cellStyle name="SAPBEXHLevel0X" xfId="161" xr:uid="{00000000-0005-0000-0000-0000BF000000}"/>
    <cellStyle name="SAPBEXHLevel0X 2" xfId="162" xr:uid="{00000000-0005-0000-0000-0000C0000000}"/>
    <cellStyle name="SAPBEXHLevel1" xfId="163" xr:uid="{00000000-0005-0000-0000-0000C1000000}"/>
    <cellStyle name="SAPBEXHLevel1 2" xfId="217" xr:uid="{00000000-0005-0000-0000-0000C2000000}"/>
    <cellStyle name="SAPBEXHLevel1X" xfId="164" xr:uid="{00000000-0005-0000-0000-0000C3000000}"/>
    <cellStyle name="SAPBEXHLevel1X 2" xfId="165" xr:uid="{00000000-0005-0000-0000-0000C4000000}"/>
    <cellStyle name="SAPBEXHLevel2" xfId="166" xr:uid="{00000000-0005-0000-0000-0000C5000000}"/>
    <cellStyle name="SAPBEXHLevel2 2" xfId="218" xr:uid="{00000000-0005-0000-0000-0000C6000000}"/>
    <cellStyle name="SAPBEXHLevel2X" xfId="167" xr:uid="{00000000-0005-0000-0000-0000C7000000}"/>
    <cellStyle name="SAPBEXHLevel2X 2" xfId="168" xr:uid="{00000000-0005-0000-0000-0000C8000000}"/>
    <cellStyle name="SAPBEXHLevel3" xfId="169" xr:uid="{00000000-0005-0000-0000-0000C9000000}"/>
    <cellStyle name="SAPBEXHLevel3 2" xfId="229" xr:uid="{00000000-0005-0000-0000-0000CA000000}"/>
    <cellStyle name="SAPBEXHLevel3X" xfId="170" xr:uid="{00000000-0005-0000-0000-0000CB000000}"/>
    <cellStyle name="SAPBEXHLevel3X 2" xfId="171" xr:uid="{00000000-0005-0000-0000-0000CC000000}"/>
    <cellStyle name="SAPBEXinputData" xfId="172" xr:uid="{00000000-0005-0000-0000-0000CD000000}"/>
    <cellStyle name="SAPBEXinputData 2" xfId="173" xr:uid="{00000000-0005-0000-0000-0000CE000000}"/>
    <cellStyle name="SAPBEXItemHeader" xfId="174" xr:uid="{00000000-0005-0000-0000-0000CF000000}"/>
    <cellStyle name="SAPBEXresData" xfId="175" xr:uid="{00000000-0005-0000-0000-0000D0000000}"/>
    <cellStyle name="SAPBEXresData 2" xfId="176" xr:uid="{00000000-0005-0000-0000-0000D1000000}"/>
    <cellStyle name="SAPBEXresDataEmph" xfId="177" xr:uid="{00000000-0005-0000-0000-0000D2000000}"/>
    <cellStyle name="SAPBEXresDataEmph 2" xfId="178" xr:uid="{00000000-0005-0000-0000-0000D3000000}"/>
    <cellStyle name="SAPBEXresItem" xfId="179" xr:uid="{00000000-0005-0000-0000-0000D4000000}"/>
    <cellStyle name="SAPBEXresItem 2" xfId="230" xr:uid="{00000000-0005-0000-0000-0000D5000000}"/>
    <cellStyle name="SAPBEXresItemX" xfId="180" xr:uid="{00000000-0005-0000-0000-0000D6000000}"/>
    <cellStyle name="SAPBEXresItemX 2" xfId="181" xr:uid="{00000000-0005-0000-0000-0000D7000000}"/>
    <cellStyle name="SAPBEXstdData" xfId="182" xr:uid="{00000000-0005-0000-0000-0000D8000000}"/>
    <cellStyle name="SAPBEXstdData 2" xfId="216" xr:uid="{00000000-0005-0000-0000-0000D9000000}"/>
    <cellStyle name="SAPBEXstdDataEmph" xfId="183" xr:uid="{00000000-0005-0000-0000-0000DA000000}"/>
    <cellStyle name="SAPBEXstdDataEmph 2" xfId="184" xr:uid="{00000000-0005-0000-0000-0000DB000000}"/>
    <cellStyle name="SAPBEXstdItem" xfId="185" xr:uid="{00000000-0005-0000-0000-0000DC000000}"/>
    <cellStyle name="SAPBEXstdItem 2" xfId="231" xr:uid="{00000000-0005-0000-0000-0000DD000000}"/>
    <cellStyle name="SAPBEXstdItemX" xfId="186" xr:uid="{00000000-0005-0000-0000-0000DE000000}"/>
    <cellStyle name="SAPBEXstdItemX 2" xfId="187" xr:uid="{00000000-0005-0000-0000-0000DF000000}"/>
    <cellStyle name="SAPBEXtitle" xfId="188" xr:uid="{00000000-0005-0000-0000-0000E0000000}"/>
    <cellStyle name="SAPBEXtitle 2" xfId="189" xr:uid="{00000000-0005-0000-0000-0000E1000000}"/>
    <cellStyle name="SAPBEXunassignedItem" xfId="190" xr:uid="{00000000-0005-0000-0000-0000E2000000}"/>
    <cellStyle name="SAPBEXundefined" xfId="191" xr:uid="{00000000-0005-0000-0000-0000E3000000}"/>
    <cellStyle name="SAPBEXundefined 2" xfId="192" xr:uid="{00000000-0005-0000-0000-0000E4000000}"/>
    <cellStyle name="Sheet Title" xfId="193" xr:uid="{00000000-0005-0000-0000-0000E5000000}"/>
    <cellStyle name="Smart Bold" xfId="194" xr:uid="{00000000-0005-0000-0000-0000E6000000}"/>
    <cellStyle name="Smart Forecast" xfId="195" xr:uid="{00000000-0005-0000-0000-0000E7000000}"/>
    <cellStyle name="Smart General" xfId="196" xr:uid="{00000000-0005-0000-0000-0000E8000000}"/>
    <cellStyle name="Smart Highlight" xfId="197" xr:uid="{00000000-0005-0000-0000-0000E9000000}"/>
    <cellStyle name="Smart Percent" xfId="198" xr:uid="{00000000-0005-0000-0000-0000EA000000}"/>
    <cellStyle name="Smart Source" xfId="199" xr:uid="{00000000-0005-0000-0000-0000EB000000}"/>
    <cellStyle name="Smart Subtitle 1" xfId="200" xr:uid="{00000000-0005-0000-0000-0000EC000000}"/>
    <cellStyle name="Smart Subtitle 2" xfId="201" xr:uid="{00000000-0005-0000-0000-0000ED000000}"/>
    <cellStyle name="Smart Subtotal" xfId="202" xr:uid="{00000000-0005-0000-0000-0000EE000000}"/>
    <cellStyle name="Smart Title" xfId="203" xr:uid="{00000000-0005-0000-0000-0000EF000000}"/>
    <cellStyle name="Smart Total" xfId="204" xr:uid="{00000000-0005-0000-0000-0000F0000000}"/>
    <cellStyle name="Standaard_INFLATIE" xfId="205" xr:uid="{00000000-0005-0000-0000-0000F1000000}"/>
    <cellStyle name="Standard_Grundmasken_EUR1" xfId="206" xr:uid="{00000000-0005-0000-0000-0000F2000000}"/>
    <cellStyle name="Style 1" xfId="207" xr:uid="{00000000-0005-0000-0000-0000F3000000}"/>
    <cellStyle name="titel" xfId="208" xr:uid="{00000000-0005-0000-0000-0000F4000000}"/>
    <cellStyle name="Total 2" xfId="209" xr:uid="{00000000-0005-0000-0000-0000F5000000}"/>
    <cellStyle name="Valuta [0]_INFLATIE" xfId="210" xr:uid="{00000000-0005-0000-0000-0000F6000000}"/>
    <cellStyle name="Valuta_INFLATIE" xfId="211" xr:uid="{00000000-0005-0000-0000-0000F7000000}"/>
    <cellStyle name="Währung_Grundmasken_EUR1" xfId="212" xr:uid="{00000000-0005-0000-0000-0000F8000000}"/>
    <cellStyle name="Warning Text 2" xfId="213" xr:uid="{00000000-0005-0000-0000-0000F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15.gi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67</xdr:col>
      <xdr:colOff>9525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45834300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3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4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9]!DesignIconClicked">
      <xdr:nvPicPr>
        <xdr:cNvPr id="5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57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9]!DesignIconClicked">
      <xdr:nvPicPr>
        <xdr:cNvPr id="6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957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7</xdr:col>
      <xdr:colOff>19050</xdr:colOff>
      <xdr:row>14</xdr:row>
      <xdr:rowOff>9525</xdr:rowOff>
    </xdr:from>
    <xdr:ext cx="47625" cy="47625"/>
    <xdr:pic macro="[19]!DesignIconClicked">
      <xdr:nvPicPr>
        <xdr:cNvPr id="7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25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9]!DesignIconClicked">
      <xdr:nvPicPr>
        <xdr:cNvPr id="8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625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9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10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16</xdr:row>
      <xdr:rowOff>0</xdr:rowOff>
    </xdr:from>
    <xdr:ext cx="123825" cy="123825"/>
    <xdr:pic macro="[19]!DesignIconClicked">
      <xdr:nvPicPr>
        <xdr:cNvPr id="11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05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12" name="BExS5CPQ8P8JOQPK7ANNKHLSGOKU" hidden="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13" name="BExMM0AVUAIRNJLXB1FW8R0YB4ZZ" hidden="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14" name="BExXZ7Y09CBS0XA7IPB3IRJ8RJM4" hidden="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15" name="BExQ7SXS9VUG7P6CACU2J7R2SGIZ" hidden="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9]!DesignIconClicked">
      <xdr:nvPicPr>
        <xdr:cNvPr id="16" name="BEx5AQZ4ETQ9LMY5EBWVH20Z7VXQ" hidden="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57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9]!DesignIconClicked">
      <xdr:nvPicPr>
        <xdr:cNvPr id="17" name="BExUBK0YZ5VYFY8TTITJGJU9S06A" hidden="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957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28575</xdr:colOff>
      <xdr:row>14</xdr:row>
      <xdr:rowOff>9525</xdr:rowOff>
    </xdr:from>
    <xdr:ext cx="47625" cy="47625"/>
    <xdr:pic macro="[19]!DesignIconClicked">
      <xdr:nvPicPr>
        <xdr:cNvPr id="18" name="BExUEZCSSJ7RN4J18I2NUIQR2FZS" hidden="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720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28575</xdr:colOff>
      <xdr:row>14</xdr:row>
      <xdr:rowOff>85725</xdr:rowOff>
    </xdr:from>
    <xdr:ext cx="47625" cy="47625"/>
    <xdr:pic macro="[19]!DesignIconClicked">
      <xdr:nvPicPr>
        <xdr:cNvPr id="19" name="BExS3JDQWF7U3F5JTEVOE16ASIYK" hidden="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720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0</xdr:colOff>
      <xdr:row>0</xdr:row>
      <xdr:rowOff>0</xdr:rowOff>
    </xdr:from>
    <xdr:to>
      <xdr:col>12</xdr:col>
      <xdr:colOff>9525</xdr:colOff>
      <xdr:row>1</xdr:row>
      <xdr:rowOff>60960</xdr:rowOff>
    </xdr:to>
    <xdr:sp macro="" textlink="">
      <xdr:nvSpPr>
        <xdr:cNvPr id="20" name="TextQueryTitle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942975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Compte de résultats - CBFA - Statutaire</a:t>
          </a:r>
        </a:p>
      </xdr:txBody>
    </xdr:sp>
    <xdr:clientData/>
  </xdr:twoCellAnchor>
  <xdr:oneCellAnchor>
    <xdr:from>
      <xdr:col>5</xdr:col>
      <xdr:colOff>47625</xdr:colOff>
      <xdr:row>17</xdr:row>
      <xdr:rowOff>0</xdr:rowOff>
    </xdr:from>
    <xdr:ext cx="123825" cy="123825"/>
    <xdr:pic macro="[19]!DesignIconClicked">
      <xdr:nvPicPr>
        <xdr:cNvPr id="21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96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85725</xdr:colOff>
      <xdr:row>25</xdr:row>
      <xdr:rowOff>0</xdr:rowOff>
    </xdr:from>
    <xdr:ext cx="123825" cy="123825"/>
    <xdr:pic macro="[19]!DesignIconClicked">
      <xdr:nvPicPr>
        <xdr:cNvPr id="22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26</xdr:row>
      <xdr:rowOff>0</xdr:rowOff>
    </xdr:from>
    <xdr:ext cx="123825" cy="123825"/>
    <xdr:pic macro="[19]!DesignIconClicked">
      <xdr:nvPicPr>
        <xdr:cNvPr id="23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27</xdr:row>
      <xdr:rowOff>0</xdr:rowOff>
    </xdr:from>
    <xdr:ext cx="123825" cy="123825"/>
    <xdr:pic macro="[19]!DesignIconClicked">
      <xdr:nvPicPr>
        <xdr:cNvPr id="24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28</xdr:row>
      <xdr:rowOff>0</xdr:rowOff>
    </xdr:from>
    <xdr:ext cx="123825" cy="123825"/>
    <xdr:pic macro="[19]!DesignIconClicked">
      <xdr:nvPicPr>
        <xdr:cNvPr id="25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26" name="BEx5FXJGJOT93D0J2IRJ3985IUMI" hidden="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9525</xdr:colOff>
      <xdr:row>15</xdr:row>
      <xdr:rowOff>0</xdr:rowOff>
    </xdr:from>
    <xdr:ext cx="123825" cy="123825"/>
    <xdr:pic macro="[19]!DesignIconClicked">
      <xdr:nvPicPr>
        <xdr:cNvPr id="27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85725</xdr:colOff>
      <xdr:row>18</xdr:row>
      <xdr:rowOff>0</xdr:rowOff>
    </xdr:from>
    <xdr:ext cx="123825" cy="123825"/>
    <xdr:pic macro="[19]!DesignIconClicked">
      <xdr:nvPicPr>
        <xdr:cNvPr id="28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29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30" name="BExQEXXHA3EEXR44LT6RKCDWM6ZT" hidden="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85725</xdr:colOff>
      <xdr:row>20</xdr:row>
      <xdr:rowOff>0</xdr:rowOff>
    </xdr:from>
    <xdr:ext cx="123825" cy="123825"/>
    <xdr:pic macro="[19]!DesignIconClicked">
      <xdr:nvPicPr>
        <xdr:cNvPr id="31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772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9525</xdr:colOff>
      <xdr:row>15</xdr:row>
      <xdr:rowOff>0</xdr:rowOff>
    </xdr:from>
    <xdr:ext cx="123825" cy="123825"/>
    <xdr:pic macro="[19]!DesignIconClicked">
      <xdr:nvPicPr>
        <xdr:cNvPr id="32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25</xdr:row>
      <xdr:rowOff>0</xdr:rowOff>
    </xdr:from>
    <xdr:ext cx="123825" cy="123825"/>
    <xdr:pic macro="[19]!DesignIconClicked">
      <xdr:nvPicPr>
        <xdr:cNvPr id="33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24</xdr:row>
      <xdr:rowOff>0</xdr:rowOff>
    </xdr:from>
    <xdr:ext cx="123825" cy="123825"/>
    <xdr:pic macro="[19]!DesignIconClicked">
      <xdr:nvPicPr>
        <xdr:cNvPr id="34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23</xdr:row>
      <xdr:rowOff>0</xdr:rowOff>
    </xdr:from>
    <xdr:ext cx="123825" cy="123825"/>
    <xdr:pic macro="[19]!DesignIconClicked">
      <xdr:nvPicPr>
        <xdr:cNvPr id="35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22</xdr:row>
      <xdr:rowOff>0</xdr:rowOff>
    </xdr:from>
    <xdr:ext cx="123825" cy="123825"/>
    <xdr:pic macro="[19]!DesignIconClicked">
      <xdr:nvPicPr>
        <xdr:cNvPr id="36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21</xdr:row>
      <xdr:rowOff>9525</xdr:rowOff>
    </xdr:from>
    <xdr:ext cx="123825" cy="123825"/>
    <xdr:pic macro="[19]!DesignIconClicked">
      <xdr:nvPicPr>
        <xdr:cNvPr id="37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20</xdr:row>
      <xdr:rowOff>0</xdr:rowOff>
    </xdr:from>
    <xdr:ext cx="123825" cy="123825"/>
    <xdr:pic macro="[19]!DesignIconClicked">
      <xdr:nvPicPr>
        <xdr:cNvPr id="38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19</xdr:row>
      <xdr:rowOff>0</xdr:rowOff>
    </xdr:from>
    <xdr:ext cx="123825" cy="123825"/>
    <xdr:pic macro="[19]!DesignIconClicked">
      <xdr:nvPicPr>
        <xdr:cNvPr id="39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18</xdr:row>
      <xdr:rowOff>0</xdr:rowOff>
    </xdr:from>
    <xdr:ext cx="123825" cy="123825"/>
    <xdr:pic macro="[19]!DesignIconClicked">
      <xdr:nvPicPr>
        <xdr:cNvPr id="40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17</xdr:row>
      <xdr:rowOff>0</xdr:rowOff>
    </xdr:from>
    <xdr:ext cx="123825" cy="123825"/>
    <xdr:pic macro="[19]!DesignIconClicked">
      <xdr:nvPicPr>
        <xdr:cNvPr id="41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42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5</xdr:col>
      <xdr:colOff>657225</xdr:colOff>
      <xdr:row>2</xdr:row>
      <xdr:rowOff>28575</xdr:rowOff>
    </xdr:from>
    <xdr:to>
      <xdr:col>5</xdr:col>
      <xdr:colOff>1352550</xdr:colOff>
      <xdr:row>2</xdr:row>
      <xdr:rowOff>180975</xdr:rowOff>
    </xdr:to>
    <xdr:pic macro="[0]!Sheet2.Info_click">
      <xdr:nvPicPr>
        <xdr:cNvPr id="43" name="Info" descr="Information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5</xdr:col>
      <xdr:colOff>657225</xdr:colOff>
      <xdr:row>2</xdr:row>
      <xdr:rowOff>38100</xdr:rowOff>
    </xdr:from>
    <xdr:to>
      <xdr:col>5</xdr:col>
      <xdr:colOff>1352550</xdr:colOff>
      <xdr:row>2</xdr:row>
      <xdr:rowOff>190500</xdr:rowOff>
    </xdr:to>
    <xdr:pic macro="[0]!Sheet2.InfoA_click">
      <xdr:nvPicPr>
        <xdr:cNvPr id="44" name="InfoA" descr="Information_pressed" hidden="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5</xdr:col>
      <xdr:colOff>9525</xdr:colOff>
      <xdr:row>2</xdr:row>
      <xdr:rowOff>28575</xdr:rowOff>
    </xdr:from>
    <xdr:to>
      <xdr:col>5</xdr:col>
      <xdr:colOff>466725</xdr:colOff>
      <xdr:row>2</xdr:row>
      <xdr:rowOff>180975</xdr:rowOff>
    </xdr:to>
    <xdr:pic macro="[0]!Sheet2.filter_click">
      <xdr:nvPicPr>
        <xdr:cNvPr id="45" name="Filter" descr="Filter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5</xdr:col>
      <xdr:colOff>28575</xdr:colOff>
      <xdr:row>2</xdr:row>
      <xdr:rowOff>28575</xdr:rowOff>
    </xdr:from>
    <xdr:to>
      <xdr:col>5</xdr:col>
      <xdr:colOff>485775</xdr:colOff>
      <xdr:row>2</xdr:row>
      <xdr:rowOff>180975</xdr:rowOff>
    </xdr:to>
    <xdr:pic macro="[0]!Sheet2.filterA_click">
      <xdr:nvPicPr>
        <xdr:cNvPr id="46" name="FilterA" descr="Filter_pressed" hidden="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9057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4</xdr:col>
      <xdr:colOff>323850</xdr:colOff>
      <xdr:row>2</xdr:row>
      <xdr:rowOff>190500</xdr:rowOff>
    </xdr:to>
    <xdr:pic macro="[0]!Sheet2.Graph_click">
      <xdr:nvPicPr>
        <xdr:cNvPr id="47" name="Chart" descr="Chart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6515100" y="1104900"/>
    <xdr:ext cx="1435100" cy="0"/>
    <xdr:pic macro="[19]!DesignIconClicked">
      <xdr:nvPicPr>
        <xdr:cNvPr id="48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76726" y="304800"/>
    <xdr:ext cx="2225675" cy="415925"/>
    <xdr:pic macro="[19]!DesignIconClicked">
      <xdr:nvPicPr>
        <xdr:cNvPr id="49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276726" y="304800"/>
          <a:ext cx="22256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0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1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2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3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4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55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558925"/>
    <xdr:pic macro="[19]!DesignIconClicked">
      <xdr:nvPicPr>
        <xdr:cNvPr id="56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1552575"/>
          <a:ext cx="0" cy="1558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9]!DesignIconClicked">
      <xdr:nvPicPr>
        <xdr:cNvPr id="57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58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381875" y="304800"/>
    <xdr:ext cx="1597025" cy="415925"/>
    <xdr:pic macro="[19]!DesignIconClicked">
      <xdr:nvPicPr>
        <xdr:cNvPr id="59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381875" y="304800"/>
          <a:ext cx="15970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60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61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62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63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4368800" cy="12560300"/>
    <xdr:pic macro="[19]!DesignIconClicked">
      <xdr:nvPicPr>
        <xdr:cNvPr id="64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4368800" cy="12560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>
    <xdr:from>
      <xdr:col>5</xdr:col>
      <xdr:colOff>12700</xdr:colOff>
      <xdr:row>13</xdr:row>
      <xdr:rowOff>158750</xdr:rowOff>
    </xdr:from>
    <xdr:to>
      <xdr:col>5</xdr:col>
      <xdr:colOff>139700</xdr:colOff>
      <xdr:row>14</xdr:row>
      <xdr:rowOff>123825</xdr:rowOff>
    </xdr:to>
    <xdr:pic macro="[19]!DesignIconClicked">
      <xdr:nvPicPr>
        <xdr:cNvPr id="65" name="BEx9GMHIGXLR8E2S7KLSCIN67JIA" descr="Expanded.gif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1549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21</xdr:row>
      <xdr:rowOff>139700</xdr:rowOff>
    </xdr:from>
    <xdr:to>
      <xdr:col>5</xdr:col>
      <xdr:colOff>139700</xdr:colOff>
      <xdr:row>22</xdr:row>
      <xdr:rowOff>123825</xdr:rowOff>
    </xdr:to>
    <xdr:pic macro="[19]!DesignIconClicked">
      <xdr:nvPicPr>
        <xdr:cNvPr id="66" name="BExEURQHCUV181SV9XBZQ5PR4HFB" descr="Expanded.gif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2692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28</xdr:row>
      <xdr:rowOff>3175</xdr:rowOff>
    </xdr:from>
    <xdr:to>
      <xdr:col>5</xdr:col>
      <xdr:colOff>139700</xdr:colOff>
      <xdr:row>28</xdr:row>
      <xdr:rowOff>130175</xdr:rowOff>
    </xdr:to>
    <xdr:pic macro="[19]!DesignIconClicked">
      <xdr:nvPicPr>
        <xdr:cNvPr id="67" name="BExW6D79H28XOSQ96B3LWI9VHPWP" descr="Expanded.gif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35560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32</xdr:row>
      <xdr:rowOff>3175</xdr:rowOff>
    </xdr:from>
    <xdr:to>
      <xdr:col>5</xdr:col>
      <xdr:colOff>139700</xdr:colOff>
      <xdr:row>32</xdr:row>
      <xdr:rowOff>130175</xdr:rowOff>
    </xdr:to>
    <xdr:pic macro="[19]!DesignIconClicked">
      <xdr:nvPicPr>
        <xdr:cNvPr id="68" name="BExISUA60MPJ2IG5JYUXO5TGPCO7" descr="Expanded.gif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41275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37</xdr:row>
      <xdr:rowOff>0</xdr:rowOff>
    </xdr:from>
    <xdr:to>
      <xdr:col>5</xdr:col>
      <xdr:colOff>139700</xdr:colOff>
      <xdr:row>37</xdr:row>
      <xdr:rowOff>127000</xdr:rowOff>
    </xdr:to>
    <xdr:pic macro="[19]!DesignIconClicked">
      <xdr:nvPicPr>
        <xdr:cNvPr id="69" name="BEx1HBYQQP4Q387MIJ3NNNLVTB47" descr="Expanded.gif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48387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37</xdr:row>
      <xdr:rowOff>139700</xdr:rowOff>
    </xdr:from>
    <xdr:to>
      <xdr:col>5</xdr:col>
      <xdr:colOff>177800</xdr:colOff>
      <xdr:row>38</xdr:row>
      <xdr:rowOff>123825</xdr:rowOff>
    </xdr:to>
    <xdr:pic macro="[19]!DesignIconClicked">
      <xdr:nvPicPr>
        <xdr:cNvPr id="70" name="BExS0ZO8V99T2Y0IQOMN4MBCFHX5" descr="Expanded.gif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4978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41</xdr:row>
      <xdr:rowOff>139700</xdr:rowOff>
    </xdr:from>
    <xdr:to>
      <xdr:col>5</xdr:col>
      <xdr:colOff>177800</xdr:colOff>
      <xdr:row>42</xdr:row>
      <xdr:rowOff>123825</xdr:rowOff>
    </xdr:to>
    <xdr:pic macro="[19]!DesignIconClicked">
      <xdr:nvPicPr>
        <xdr:cNvPr id="71" name="BExEPJTNSZ5QAJJUKIY2BP2S2IX6" descr="Expanded.gif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55499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45</xdr:row>
      <xdr:rowOff>139700</xdr:rowOff>
    </xdr:from>
    <xdr:to>
      <xdr:col>5</xdr:col>
      <xdr:colOff>139700</xdr:colOff>
      <xdr:row>46</xdr:row>
      <xdr:rowOff>123825</xdr:rowOff>
    </xdr:to>
    <xdr:pic macro="[19]!DesignIconClicked">
      <xdr:nvPicPr>
        <xdr:cNvPr id="72" name="BEx78DLOGX8FZ4NKED10CF9M92QW" descr="Expanded.gif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6121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50</xdr:row>
      <xdr:rowOff>136525</xdr:rowOff>
    </xdr:from>
    <xdr:to>
      <xdr:col>5</xdr:col>
      <xdr:colOff>139700</xdr:colOff>
      <xdr:row>51</xdr:row>
      <xdr:rowOff>120650</xdr:rowOff>
    </xdr:to>
    <xdr:pic macro="[19]!DesignIconClicked">
      <xdr:nvPicPr>
        <xdr:cNvPr id="73" name="BEx1IERWRMAEUMK9V2H16AGGEU7V" descr="Expanded.gif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68326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61</xdr:row>
      <xdr:rowOff>139700</xdr:rowOff>
    </xdr:from>
    <xdr:to>
      <xdr:col>5</xdr:col>
      <xdr:colOff>139700</xdr:colOff>
      <xdr:row>62</xdr:row>
      <xdr:rowOff>123825</xdr:rowOff>
    </xdr:to>
    <xdr:pic macro="[19]!DesignIconClicked">
      <xdr:nvPicPr>
        <xdr:cNvPr id="74" name="BEx9IS41IT2UORE0G5FLF3UFU2P4" descr="Expanded.gif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8407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66</xdr:row>
      <xdr:rowOff>136525</xdr:rowOff>
    </xdr:from>
    <xdr:to>
      <xdr:col>5</xdr:col>
      <xdr:colOff>139700</xdr:colOff>
      <xdr:row>67</xdr:row>
      <xdr:rowOff>120650</xdr:rowOff>
    </xdr:to>
    <xdr:pic macro="[19]!DesignIconClicked">
      <xdr:nvPicPr>
        <xdr:cNvPr id="75" name="BEx3TLWR7LLYDMV0N1UFL6MS2CQL" descr="Expanded.gif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91186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73</xdr:row>
      <xdr:rowOff>0</xdr:rowOff>
    </xdr:from>
    <xdr:to>
      <xdr:col>5</xdr:col>
      <xdr:colOff>139700</xdr:colOff>
      <xdr:row>73</xdr:row>
      <xdr:rowOff>127000</xdr:rowOff>
    </xdr:to>
    <xdr:pic macro="[19]!DesignIconClicked">
      <xdr:nvPicPr>
        <xdr:cNvPr id="76" name="BExCZJQ5BURYX5B29M0SYIZ9FV8F" descr="Expanded.gif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99822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76</xdr:row>
      <xdr:rowOff>3175</xdr:rowOff>
    </xdr:from>
    <xdr:to>
      <xdr:col>5</xdr:col>
      <xdr:colOff>177800</xdr:colOff>
      <xdr:row>76</xdr:row>
      <xdr:rowOff>130175</xdr:rowOff>
    </xdr:to>
    <xdr:pic macro="[19]!DesignIconClicked">
      <xdr:nvPicPr>
        <xdr:cNvPr id="77" name="BExIN6HI5TYL4LRQOXVB48VIPQFK" descr="Expanded.gif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104140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79</xdr:row>
      <xdr:rowOff>3175</xdr:rowOff>
    </xdr:from>
    <xdr:to>
      <xdr:col>5</xdr:col>
      <xdr:colOff>177800</xdr:colOff>
      <xdr:row>79</xdr:row>
      <xdr:rowOff>130175</xdr:rowOff>
    </xdr:to>
    <xdr:pic macro="[19]!DesignIconClicked">
      <xdr:nvPicPr>
        <xdr:cNvPr id="78" name="BExMMEJ9CPFVF324QR457RULXWQF" descr="Expanded.gif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109855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83</xdr:row>
      <xdr:rowOff>0</xdr:rowOff>
    </xdr:from>
    <xdr:to>
      <xdr:col>5</xdr:col>
      <xdr:colOff>139700</xdr:colOff>
      <xdr:row>83</xdr:row>
      <xdr:rowOff>127000</xdr:rowOff>
    </xdr:to>
    <xdr:pic macro="[19]!DesignIconClicked">
      <xdr:nvPicPr>
        <xdr:cNvPr id="79" name="BExZXBCM34HGFO9FSBSQSVB7AP36" descr="Expanded.gif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116967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87</xdr:row>
      <xdr:rowOff>139700</xdr:rowOff>
    </xdr:from>
    <xdr:to>
      <xdr:col>5</xdr:col>
      <xdr:colOff>139700</xdr:colOff>
      <xdr:row>88</xdr:row>
      <xdr:rowOff>123825</xdr:rowOff>
    </xdr:to>
    <xdr:pic macro="[19]!DesignIconClicked">
      <xdr:nvPicPr>
        <xdr:cNvPr id="80" name="BExW8I80LDPFB4768UG0BCIH60AP" descr="Expanded.gif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124079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88</xdr:row>
      <xdr:rowOff>136525</xdr:rowOff>
    </xdr:from>
    <xdr:to>
      <xdr:col>5</xdr:col>
      <xdr:colOff>177800</xdr:colOff>
      <xdr:row>89</xdr:row>
      <xdr:rowOff>120650</xdr:rowOff>
    </xdr:to>
    <xdr:pic macro="[19]!DesignIconClicked">
      <xdr:nvPicPr>
        <xdr:cNvPr id="81" name="BExO9021TI772ERE8P9MV8BH48BW" descr="Expanded.gif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12547600"/>
          <a:ext cx="127000" cy="127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2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3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9525</xdr:rowOff>
    </xdr:from>
    <xdr:ext cx="47625" cy="47625"/>
    <xdr:pic macro="[19]!DesignIconClicked">
      <xdr:nvPicPr>
        <xdr:cNvPr id="4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85725</xdr:rowOff>
    </xdr:from>
    <xdr:ext cx="47625" cy="47625"/>
    <xdr:pic macro="[19]!DesignIconClicked">
      <xdr:nvPicPr>
        <xdr:cNvPr id="5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6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7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28575</xdr:colOff>
      <xdr:row>3</xdr:row>
      <xdr:rowOff>0</xdr:rowOff>
    </xdr:from>
    <xdr:ext cx="123825" cy="123825"/>
    <xdr:pic macro="[19]!DesignIconClicked">
      <xdr:nvPicPr>
        <xdr:cNvPr id="8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527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9" name="BExS5CPQ8P8JOQPK7ANNKHLSGOKU" hidden="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10" name="BExMM0AVUAIRNJLXB1FW8R0YB4ZZ" hidden="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11" name="BExXZ7Y09CBS0XA7IPB3IRJ8RJM4" hidden="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12" name="BExQ7SXS9VUG7P6CACU2J7R2SGIZ" hidden="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9525</xdr:rowOff>
    </xdr:from>
    <xdr:ext cx="47625" cy="47625"/>
    <xdr:pic macro="[19]!DesignIconClicked">
      <xdr:nvPicPr>
        <xdr:cNvPr id="13" name="BEx5AQZ4ETQ9LMY5EBWVH20Z7VXQ" hidden="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85725</xdr:rowOff>
    </xdr:from>
    <xdr:ext cx="47625" cy="47625"/>
    <xdr:pic macro="[19]!DesignIconClicked">
      <xdr:nvPicPr>
        <xdr:cNvPr id="14" name="BExUBK0YZ5VYFY8TTITJGJU9S06A" hidden="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47625</xdr:colOff>
      <xdr:row>4</xdr:row>
      <xdr:rowOff>0</xdr:rowOff>
    </xdr:from>
    <xdr:ext cx="123825" cy="123825"/>
    <xdr:pic macro="[19]!DesignIconClicked">
      <xdr:nvPicPr>
        <xdr:cNvPr id="15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12</xdr:row>
      <xdr:rowOff>0</xdr:rowOff>
    </xdr:from>
    <xdr:ext cx="123825" cy="123825"/>
    <xdr:pic macro="[19]!DesignIconClicked">
      <xdr:nvPicPr>
        <xdr:cNvPr id="16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13</xdr:row>
      <xdr:rowOff>0</xdr:rowOff>
    </xdr:from>
    <xdr:ext cx="123825" cy="123825"/>
    <xdr:pic macro="[19]!DesignIconClicked">
      <xdr:nvPicPr>
        <xdr:cNvPr id="17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14</xdr:row>
      <xdr:rowOff>0</xdr:rowOff>
    </xdr:from>
    <xdr:ext cx="123825" cy="123825"/>
    <xdr:pic macro="[19]!DesignIconClicked">
      <xdr:nvPicPr>
        <xdr:cNvPr id="18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15</xdr:row>
      <xdr:rowOff>0</xdr:rowOff>
    </xdr:from>
    <xdr:ext cx="123825" cy="123825"/>
    <xdr:pic macro="[19]!DesignIconClicked">
      <xdr:nvPicPr>
        <xdr:cNvPr id="19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20" name="BEx5FXJGJOT93D0J2IRJ3985IUMI" hidden="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2</xdr:row>
      <xdr:rowOff>0</xdr:rowOff>
    </xdr:from>
    <xdr:ext cx="123825" cy="123825"/>
    <xdr:pic macro="[19]!DesignIconClicked">
      <xdr:nvPicPr>
        <xdr:cNvPr id="21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5</xdr:row>
      <xdr:rowOff>0</xdr:rowOff>
    </xdr:from>
    <xdr:ext cx="123825" cy="123825"/>
    <xdr:pic macro="[19]!DesignIconClicked">
      <xdr:nvPicPr>
        <xdr:cNvPr id="22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23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24" name="BExQEXXHA3EEXR44LT6RKCDWM6ZT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7</xdr:row>
      <xdr:rowOff>0</xdr:rowOff>
    </xdr:from>
    <xdr:ext cx="123825" cy="123825"/>
    <xdr:pic macro="[19]!DesignIconClicked">
      <xdr:nvPicPr>
        <xdr:cNvPr id="25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098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2</xdr:row>
      <xdr:rowOff>0</xdr:rowOff>
    </xdr:from>
    <xdr:ext cx="123825" cy="123825"/>
    <xdr:pic macro="[19]!DesignIconClicked">
      <xdr:nvPicPr>
        <xdr:cNvPr id="26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12</xdr:row>
      <xdr:rowOff>0</xdr:rowOff>
    </xdr:from>
    <xdr:ext cx="123825" cy="123825"/>
    <xdr:pic macro="[19]!DesignIconClicked">
      <xdr:nvPicPr>
        <xdr:cNvPr id="27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11</xdr:row>
      <xdr:rowOff>0</xdr:rowOff>
    </xdr:from>
    <xdr:ext cx="123825" cy="123825"/>
    <xdr:pic macro="[19]!DesignIconClicked">
      <xdr:nvPicPr>
        <xdr:cNvPr id="28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10</xdr:row>
      <xdr:rowOff>0</xdr:rowOff>
    </xdr:from>
    <xdr:ext cx="123825" cy="123825"/>
    <xdr:pic macro="[19]!DesignIconClicked">
      <xdr:nvPicPr>
        <xdr:cNvPr id="29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9</xdr:row>
      <xdr:rowOff>0</xdr:rowOff>
    </xdr:from>
    <xdr:ext cx="123825" cy="123825"/>
    <xdr:pic macro="[19]!DesignIconClicked">
      <xdr:nvPicPr>
        <xdr:cNvPr id="30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8</xdr:row>
      <xdr:rowOff>9525</xdr:rowOff>
    </xdr:from>
    <xdr:ext cx="123825" cy="123825"/>
    <xdr:pic macro="[19]!DesignIconClicked">
      <xdr:nvPicPr>
        <xdr:cNvPr id="31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7</xdr:row>
      <xdr:rowOff>0</xdr:rowOff>
    </xdr:from>
    <xdr:ext cx="123825" cy="123825"/>
    <xdr:pic macro="[19]!DesignIconClicked">
      <xdr:nvPicPr>
        <xdr:cNvPr id="32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6</xdr:row>
      <xdr:rowOff>0</xdr:rowOff>
    </xdr:from>
    <xdr:ext cx="123825" cy="123825"/>
    <xdr:pic macro="[19]!DesignIconClicked">
      <xdr:nvPicPr>
        <xdr:cNvPr id="33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5</xdr:row>
      <xdr:rowOff>0</xdr:rowOff>
    </xdr:from>
    <xdr:ext cx="123825" cy="123825"/>
    <xdr:pic macro="[19]!DesignIconClicked">
      <xdr:nvPicPr>
        <xdr:cNvPr id="34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 macro="[19]!DesignIconClicked">
      <xdr:nvPicPr>
        <xdr:cNvPr id="35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36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0</xdr:col>
      <xdr:colOff>12700</xdr:colOff>
      <xdr:row>1</xdr:row>
      <xdr:rowOff>0</xdr:rowOff>
    </xdr:from>
    <xdr:to>
      <xdr:col>0</xdr:col>
      <xdr:colOff>139700</xdr:colOff>
      <xdr:row>1</xdr:row>
      <xdr:rowOff>127000</xdr:rowOff>
    </xdr:to>
    <xdr:pic macro="[19]!DesignIconClicked">
      <xdr:nvPicPr>
        <xdr:cNvPr id="37" name="BExSA3ZQFCR8RDQWHWYH77Q79HL9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552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</xdr:row>
      <xdr:rowOff>0</xdr:rowOff>
    </xdr:from>
    <xdr:to>
      <xdr:col>0</xdr:col>
      <xdr:colOff>139700</xdr:colOff>
      <xdr:row>9</xdr:row>
      <xdr:rowOff>127000</xdr:rowOff>
    </xdr:to>
    <xdr:pic macro="[19]!DesignIconClicked">
      <xdr:nvPicPr>
        <xdr:cNvPr id="38" name="BExUEBODZ35JLXD10AV3L6BI486O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2695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15</xdr:row>
      <xdr:rowOff>0</xdr:rowOff>
    </xdr:from>
    <xdr:to>
      <xdr:col>0</xdr:col>
      <xdr:colOff>139700</xdr:colOff>
      <xdr:row>15</xdr:row>
      <xdr:rowOff>127000</xdr:rowOff>
    </xdr:to>
    <xdr:pic macro="[19]!DesignIconClicked">
      <xdr:nvPicPr>
        <xdr:cNvPr id="39" name="BEx5HW9MH0ZQU6UFVC7HBWDBS3M9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35528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19</xdr:row>
      <xdr:rowOff>0</xdr:rowOff>
    </xdr:from>
    <xdr:to>
      <xdr:col>0</xdr:col>
      <xdr:colOff>139700</xdr:colOff>
      <xdr:row>19</xdr:row>
      <xdr:rowOff>127000</xdr:rowOff>
    </xdr:to>
    <xdr:pic macro="[19]!DesignIconClicked">
      <xdr:nvPicPr>
        <xdr:cNvPr id="40" name="BEx98NJ18PGQ71LFFV2A3LVWDZHQ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1243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24</xdr:row>
      <xdr:rowOff>0</xdr:rowOff>
    </xdr:from>
    <xdr:to>
      <xdr:col>0</xdr:col>
      <xdr:colOff>139700</xdr:colOff>
      <xdr:row>24</xdr:row>
      <xdr:rowOff>127000</xdr:rowOff>
    </xdr:to>
    <xdr:pic macro="[19]!DesignIconClicked">
      <xdr:nvPicPr>
        <xdr:cNvPr id="41" name="BExQ5XNJW4MR89C021G07BQ5QCQY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83870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25</xdr:row>
      <xdr:rowOff>0</xdr:rowOff>
    </xdr:from>
    <xdr:to>
      <xdr:col>0</xdr:col>
      <xdr:colOff>225425</xdr:colOff>
      <xdr:row>25</xdr:row>
      <xdr:rowOff>127000</xdr:rowOff>
    </xdr:to>
    <xdr:pic macro="[19]!DesignIconClicked">
      <xdr:nvPicPr>
        <xdr:cNvPr id="42" name="BEx3MO40T6RZRSW3JE30O43MQOHB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4981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29</xdr:row>
      <xdr:rowOff>0</xdr:rowOff>
    </xdr:from>
    <xdr:to>
      <xdr:col>0</xdr:col>
      <xdr:colOff>225425</xdr:colOff>
      <xdr:row>29</xdr:row>
      <xdr:rowOff>127000</xdr:rowOff>
    </xdr:to>
    <xdr:pic macro="[19]!DesignIconClicked">
      <xdr:nvPicPr>
        <xdr:cNvPr id="43" name="BExY1CDEJ7TWRKPCP89D6XYJ2EE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55530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33</xdr:row>
      <xdr:rowOff>0</xdr:rowOff>
    </xdr:from>
    <xdr:to>
      <xdr:col>0</xdr:col>
      <xdr:colOff>139700</xdr:colOff>
      <xdr:row>33</xdr:row>
      <xdr:rowOff>127000</xdr:rowOff>
    </xdr:to>
    <xdr:pic macro="[19]!DesignIconClicked">
      <xdr:nvPicPr>
        <xdr:cNvPr id="44" name="BExIMHLY50U182DQB85X8SRZS0KR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124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38</xdr:row>
      <xdr:rowOff>0</xdr:rowOff>
    </xdr:from>
    <xdr:to>
      <xdr:col>0</xdr:col>
      <xdr:colOff>139700</xdr:colOff>
      <xdr:row>38</xdr:row>
      <xdr:rowOff>127000</xdr:rowOff>
    </xdr:to>
    <xdr:pic macro="[19]!DesignIconClicked">
      <xdr:nvPicPr>
        <xdr:cNvPr id="45" name="BExXXNG9DOINIY8SLP19Y7N3OI5P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83895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49</xdr:row>
      <xdr:rowOff>0</xdr:rowOff>
    </xdr:from>
    <xdr:to>
      <xdr:col>0</xdr:col>
      <xdr:colOff>139700</xdr:colOff>
      <xdr:row>49</xdr:row>
      <xdr:rowOff>127000</xdr:rowOff>
    </xdr:to>
    <xdr:pic macro="[19]!DesignIconClicked">
      <xdr:nvPicPr>
        <xdr:cNvPr id="46" name="BExOKK6V5CW2RLOE43H8FHQSZ0CQ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8410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54</xdr:row>
      <xdr:rowOff>0</xdr:rowOff>
    </xdr:from>
    <xdr:to>
      <xdr:col>0</xdr:col>
      <xdr:colOff>139700</xdr:colOff>
      <xdr:row>54</xdr:row>
      <xdr:rowOff>127000</xdr:rowOff>
    </xdr:to>
    <xdr:pic macro="[19]!DesignIconClicked">
      <xdr:nvPicPr>
        <xdr:cNvPr id="47" name="BEx9CVX52TUA8GIQIW9A3MMT96ZX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12495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60</xdr:row>
      <xdr:rowOff>0</xdr:rowOff>
    </xdr:from>
    <xdr:to>
      <xdr:col>0</xdr:col>
      <xdr:colOff>139700</xdr:colOff>
      <xdr:row>60</xdr:row>
      <xdr:rowOff>127000</xdr:rowOff>
    </xdr:to>
    <xdr:pic macro="[19]!DesignIconClicked">
      <xdr:nvPicPr>
        <xdr:cNvPr id="48" name="BEx3SJP5U69Q6W9VVDIAX3VG0WEE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98220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63</xdr:row>
      <xdr:rowOff>0</xdr:rowOff>
    </xdr:from>
    <xdr:to>
      <xdr:col>0</xdr:col>
      <xdr:colOff>225425</xdr:colOff>
      <xdr:row>63</xdr:row>
      <xdr:rowOff>127000</xdr:rowOff>
    </xdr:to>
    <xdr:pic macro="[19]!DesignIconClicked">
      <xdr:nvPicPr>
        <xdr:cNvPr id="49" name="BExQ4DRJ7PW4I4G0YDP5ICMKV0KB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4108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66</xdr:row>
      <xdr:rowOff>0</xdr:rowOff>
    </xdr:from>
    <xdr:to>
      <xdr:col>0</xdr:col>
      <xdr:colOff>225425</xdr:colOff>
      <xdr:row>66</xdr:row>
      <xdr:rowOff>127000</xdr:rowOff>
    </xdr:to>
    <xdr:pic macro="[19]!DesignIconClicked">
      <xdr:nvPicPr>
        <xdr:cNvPr id="50" name="BExTYIED5EF4S2G2NEBZ9QSQ16DW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9823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70</xdr:row>
      <xdr:rowOff>0</xdr:rowOff>
    </xdr:from>
    <xdr:to>
      <xdr:col>0</xdr:col>
      <xdr:colOff>139700</xdr:colOff>
      <xdr:row>70</xdr:row>
      <xdr:rowOff>127000</xdr:rowOff>
    </xdr:to>
    <xdr:pic macro="[19]!DesignIconClicked">
      <xdr:nvPicPr>
        <xdr:cNvPr id="51" name="BExBF44PANNSX0TCXGP6SWQ3G3D9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169670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75</xdr:row>
      <xdr:rowOff>0</xdr:rowOff>
    </xdr:from>
    <xdr:to>
      <xdr:col>0</xdr:col>
      <xdr:colOff>139700</xdr:colOff>
      <xdr:row>75</xdr:row>
      <xdr:rowOff>127000</xdr:rowOff>
    </xdr:to>
    <xdr:pic macro="[19]!DesignIconClicked">
      <xdr:nvPicPr>
        <xdr:cNvPr id="52" name="BExMS5S36YWMERY6KXLA04LZK2DW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24110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76</xdr:row>
      <xdr:rowOff>0</xdr:rowOff>
    </xdr:from>
    <xdr:to>
      <xdr:col>0</xdr:col>
      <xdr:colOff>225425</xdr:colOff>
      <xdr:row>76</xdr:row>
      <xdr:rowOff>127000</xdr:rowOff>
    </xdr:to>
    <xdr:pic macro="[19]!DesignIconClicked">
      <xdr:nvPicPr>
        <xdr:cNvPr id="53" name="BExS9FEZFWB8IGFDA1JZZQC02Q5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2553950"/>
          <a:ext cx="127000" cy="127000"/>
        </a:xfrm>
        <a:prstGeom prst="rect">
          <a:avLst/>
        </a:prstGeom>
      </xdr:spPr>
    </xdr:pic>
    <xdr:clientData/>
  </xdr:two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5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5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9525</xdr:rowOff>
    </xdr:from>
    <xdr:ext cx="47625" cy="47625"/>
    <xdr:pic macro="[19]!DesignIconClicked">
      <xdr:nvPicPr>
        <xdr:cNvPr id="5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85725</xdr:rowOff>
    </xdr:from>
    <xdr:ext cx="47625" cy="47625"/>
    <xdr:pic macro="[19]!DesignIconClicked">
      <xdr:nvPicPr>
        <xdr:cNvPr id="5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58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59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3</xdr:row>
      <xdr:rowOff>0</xdr:rowOff>
    </xdr:from>
    <xdr:ext cx="123825" cy="123825"/>
    <xdr:pic macro="[19]!DesignIconClicked">
      <xdr:nvPicPr>
        <xdr:cNvPr id="60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527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61" name="BExS5CPQ8P8JOQPK7ANNKHLSGOKU" hidden="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62" name="BExMM0AVUAIRNJLXB1FW8R0YB4ZZ" hidden="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63" name="BExXZ7Y09CBS0XA7IPB3IRJ8RJM4" hidden="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64" name="BExQ7SXS9VUG7P6CACU2J7R2SGIZ" hidden="1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9525</xdr:rowOff>
    </xdr:from>
    <xdr:ext cx="47625" cy="47625"/>
    <xdr:pic macro="[19]!DesignIconClicked">
      <xdr:nvPicPr>
        <xdr:cNvPr id="65" name="BEx5AQZ4ETQ9LMY5EBWVH20Z7VXQ" hidden="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85725</xdr:rowOff>
    </xdr:from>
    <xdr:ext cx="47625" cy="47625"/>
    <xdr:pic macro="[19]!DesignIconClicked">
      <xdr:nvPicPr>
        <xdr:cNvPr id="66" name="BExUBK0YZ5VYFY8TTITJGJU9S06A" hidden="1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4</xdr:row>
      <xdr:rowOff>0</xdr:rowOff>
    </xdr:from>
    <xdr:ext cx="123825" cy="123825"/>
    <xdr:pic macro="[19]!DesignIconClicked">
      <xdr:nvPicPr>
        <xdr:cNvPr id="6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12</xdr:row>
      <xdr:rowOff>0</xdr:rowOff>
    </xdr:from>
    <xdr:ext cx="123825" cy="123825"/>
    <xdr:pic macro="[19]!DesignIconClicked">
      <xdr:nvPicPr>
        <xdr:cNvPr id="6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 macro="[19]!DesignIconClicked">
      <xdr:nvPicPr>
        <xdr:cNvPr id="6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 macro="[19]!DesignIconClicked">
      <xdr:nvPicPr>
        <xdr:cNvPr id="7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 macro="[19]!DesignIconClicked">
      <xdr:nvPicPr>
        <xdr:cNvPr id="7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72" name="BEx5FXJGJOT93D0J2IRJ3985IUMI" hidden="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2</xdr:row>
      <xdr:rowOff>0</xdr:rowOff>
    </xdr:from>
    <xdr:ext cx="123825" cy="123825"/>
    <xdr:pic macro="[19]!DesignIconClicked">
      <xdr:nvPicPr>
        <xdr:cNvPr id="73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5</xdr:row>
      <xdr:rowOff>0</xdr:rowOff>
    </xdr:from>
    <xdr:ext cx="123825" cy="123825"/>
    <xdr:pic macro="[19]!DesignIconClicked">
      <xdr:nvPicPr>
        <xdr:cNvPr id="7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7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76" name="BExQEXXHA3EEXR44LT6RKCDWM6ZT" hidden="1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7</xdr:row>
      <xdr:rowOff>0</xdr:rowOff>
    </xdr:from>
    <xdr:ext cx="123825" cy="123825"/>
    <xdr:pic macro="[19]!DesignIconClicked">
      <xdr:nvPicPr>
        <xdr:cNvPr id="77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098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2</xdr:row>
      <xdr:rowOff>0</xdr:rowOff>
    </xdr:from>
    <xdr:ext cx="123825" cy="123825"/>
    <xdr:pic macro="[19]!DesignIconClicked">
      <xdr:nvPicPr>
        <xdr:cNvPr id="78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9]!DesignIconClicked">
      <xdr:nvPicPr>
        <xdr:cNvPr id="79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9]!DesignIconClicked">
      <xdr:nvPicPr>
        <xdr:cNvPr id="80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10</xdr:row>
      <xdr:rowOff>0</xdr:rowOff>
    </xdr:from>
    <xdr:ext cx="123825" cy="123825"/>
    <xdr:pic macro="[19]!DesignIconClicked">
      <xdr:nvPicPr>
        <xdr:cNvPr id="81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9</xdr:row>
      <xdr:rowOff>0</xdr:rowOff>
    </xdr:from>
    <xdr:ext cx="123825" cy="123825"/>
    <xdr:pic macro="[19]!DesignIconClicked">
      <xdr:nvPicPr>
        <xdr:cNvPr id="82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8</xdr:row>
      <xdr:rowOff>9525</xdr:rowOff>
    </xdr:from>
    <xdr:ext cx="123825" cy="123825"/>
    <xdr:pic macro="[19]!DesignIconClicked">
      <xdr:nvPicPr>
        <xdr:cNvPr id="83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7</xdr:row>
      <xdr:rowOff>0</xdr:rowOff>
    </xdr:from>
    <xdr:ext cx="123825" cy="123825"/>
    <xdr:pic macro="[19]!DesignIconClicked">
      <xdr:nvPicPr>
        <xdr:cNvPr id="84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6</xdr:row>
      <xdr:rowOff>0</xdr:rowOff>
    </xdr:from>
    <xdr:ext cx="123825" cy="123825"/>
    <xdr:pic macro="[19]!DesignIconClicked">
      <xdr:nvPicPr>
        <xdr:cNvPr id="85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5</xdr:row>
      <xdr:rowOff>0</xdr:rowOff>
    </xdr:from>
    <xdr:ext cx="123825" cy="123825"/>
    <xdr:pic macro="[19]!DesignIconClicked">
      <xdr:nvPicPr>
        <xdr:cNvPr id="86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4</xdr:row>
      <xdr:rowOff>0</xdr:rowOff>
    </xdr:from>
    <xdr:ext cx="123825" cy="123825"/>
    <xdr:pic macro="[19]!DesignIconClicked">
      <xdr:nvPicPr>
        <xdr:cNvPr id="87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88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12700</xdr:colOff>
      <xdr:row>1</xdr:row>
      <xdr:rowOff>0</xdr:rowOff>
    </xdr:from>
    <xdr:to>
      <xdr:col>3</xdr:col>
      <xdr:colOff>139700</xdr:colOff>
      <xdr:row>1</xdr:row>
      <xdr:rowOff>127000</xdr:rowOff>
    </xdr:to>
    <xdr:pic macro="[19]!DesignIconClicked">
      <xdr:nvPicPr>
        <xdr:cNvPr id="89" name="BExW0HGR310BV1YTB10K6WTX08IC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552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</xdr:row>
      <xdr:rowOff>0</xdr:rowOff>
    </xdr:from>
    <xdr:to>
      <xdr:col>3</xdr:col>
      <xdr:colOff>139700</xdr:colOff>
      <xdr:row>9</xdr:row>
      <xdr:rowOff>127000</xdr:rowOff>
    </xdr:to>
    <xdr:pic macro="[19]!DesignIconClicked">
      <xdr:nvPicPr>
        <xdr:cNvPr id="90" name="BExW2WIY17GATRUHBZ7WNXBMBO1A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2695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</xdr:row>
      <xdr:rowOff>0</xdr:rowOff>
    </xdr:from>
    <xdr:to>
      <xdr:col>3</xdr:col>
      <xdr:colOff>139700</xdr:colOff>
      <xdr:row>15</xdr:row>
      <xdr:rowOff>127000</xdr:rowOff>
    </xdr:to>
    <xdr:pic macro="[19]!DesignIconClicked">
      <xdr:nvPicPr>
        <xdr:cNvPr id="91" name="BEx7FMMZGZBW6PKRYZK7S26I80XM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3552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</xdr:row>
      <xdr:rowOff>0</xdr:rowOff>
    </xdr:from>
    <xdr:to>
      <xdr:col>3</xdr:col>
      <xdr:colOff>139700</xdr:colOff>
      <xdr:row>19</xdr:row>
      <xdr:rowOff>127000</xdr:rowOff>
    </xdr:to>
    <xdr:pic macro="[19]!DesignIconClicked">
      <xdr:nvPicPr>
        <xdr:cNvPr id="92" name="BExOCY9MTIPTAC818GDAQ3BLMK2O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124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</xdr:row>
      <xdr:rowOff>0</xdr:rowOff>
    </xdr:from>
    <xdr:to>
      <xdr:col>3</xdr:col>
      <xdr:colOff>139700</xdr:colOff>
      <xdr:row>24</xdr:row>
      <xdr:rowOff>127000</xdr:rowOff>
    </xdr:to>
    <xdr:pic macro="[19]!DesignIconClicked">
      <xdr:nvPicPr>
        <xdr:cNvPr id="93" name="BEx00RKNXYH3N245CX0223N8HMNM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838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25</xdr:row>
      <xdr:rowOff>0</xdr:rowOff>
    </xdr:from>
    <xdr:to>
      <xdr:col>3</xdr:col>
      <xdr:colOff>225425</xdr:colOff>
      <xdr:row>25</xdr:row>
      <xdr:rowOff>127000</xdr:rowOff>
    </xdr:to>
    <xdr:pic macro="[19]!DesignIconClicked">
      <xdr:nvPicPr>
        <xdr:cNvPr id="94" name="BExII8BAY135HS44LCOSW9L0I8QP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4981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29</xdr:row>
      <xdr:rowOff>0</xdr:rowOff>
    </xdr:from>
    <xdr:to>
      <xdr:col>3</xdr:col>
      <xdr:colOff>225425</xdr:colOff>
      <xdr:row>29</xdr:row>
      <xdr:rowOff>127000</xdr:rowOff>
    </xdr:to>
    <xdr:pic macro="[19]!DesignIconClicked">
      <xdr:nvPicPr>
        <xdr:cNvPr id="95" name="BExW5077XRHOXHRB8MV1SMRMIYCI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5553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</xdr:row>
      <xdr:rowOff>0</xdr:rowOff>
    </xdr:from>
    <xdr:to>
      <xdr:col>3</xdr:col>
      <xdr:colOff>139700</xdr:colOff>
      <xdr:row>33</xdr:row>
      <xdr:rowOff>127000</xdr:rowOff>
    </xdr:to>
    <xdr:pic macro="[19]!DesignIconClicked">
      <xdr:nvPicPr>
        <xdr:cNvPr id="96" name="BExCSJ2Z8UVHGCSXMC2PFDIX78JM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124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</xdr:row>
      <xdr:rowOff>0</xdr:rowOff>
    </xdr:from>
    <xdr:to>
      <xdr:col>3</xdr:col>
      <xdr:colOff>139700</xdr:colOff>
      <xdr:row>38</xdr:row>
      <xdr:rowOff>127000</xdr:rowOff>
    </xdr:to>
    <xdr:pic macro="[19]!DesignIconClicked">
      <xdr:nvPicPr>
        <xdr:cNvPr id="97" name="BEx7CNCGF7M6D4YYAJEFJLB4R7UL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838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49</xdr:row>
      <xdr:rowOff>0</xdr:rowOff>
    </xdr:from>
    <xdr:to>
      <xdr:col>3</xdr:col>
      <xdr:colOff>139700</xdr:colOff>
      <xdr:row>49</xdr:row>
      <xdr:rowOff>127000</xdr:rowOff>
    </xdr:to>
    <xdr:pic macro="[19]!DesignIconClicked">
      <xdr:nvPicPr>
        <xdr:cNvPr id="98" name="BExD74061BBCYJUMRXX8VNNV98YT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8410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54</xdr:row>
      <xdr:rowOff>0</xdr:rowOff>
    </xdr:from>
    <xdr:to>
      <xdr:col>3</xdr:col>
      <xdr:colOff>139700</xdr:colOff>
      <xdr:row>54</xdr:row>
      <xdr:rowOff>127000</xdr:rowOff>
    </xdr:to>
    <xdr:pic macro="[19]!DesignIconClicked">
      <xdr:nvPicPr>
        <xdr:cNvPr id="99" name="BExQFFB96ON124IXDLCAIK15WYPY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124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60</xdr:row>
      <xdr:rowOff>0</xdr:rowOff>
    </xdr:from>
    <xdr:to>
      <xdr:col>3</xdr:col>
      <xdr:colOff>139700</xdr:colOff>
      <xdr:row>60</xdr:row>
      <xdr:rowOff>127000</xdr:rowOff>
    </xdr:to>
    <xdr:pic macro="[19]!DesignIconClicked">
      <xdr:nvPicPr>
        <xdr:cNvPr id="100" name="BExD1F0HS0X0753GGP0UIFHI4PK0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982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63</xdr:row>
      <xdr:rowOff>0</xdr:rowOff>
    </xdr:from>
    <xdr:to>
      <xdr:col>3</xdr:col>
      <xdr:colOff>225425</xdr:colOff>
      <xdr:row>63</xdr:row>
      <xdr:rowOff>127000</xdr:rowOff>
    </xdr:to>
    <xdr:pic macro="[19]!DesignIconClicked">
      <xdr:nvPicPr>
        <xdr:cNvPr id="101" name="BExMBB6SILZVZ7S9KHV3IJHA5T47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410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66</xdr:row>
      <xdr:rowOff>0</xdr:rowOff>
    </xdr:from>
    <xdr:to>
      <xdr:col>3</xdr:col>
      <xdr:colOff>225425</xdr:colOff>
      <xdr:row>66</xdr:row>
      <xdr:rowOff>127000</xdr:rowOff>
    </xdr:to>
    <xdr:pic macro="[19]!DesignIconClicked">
      <xdr:nvPicPr>
        <xdr:cNvPr id="102" name="BExZQQ4ZJK9CN2L8TFKNCKJ6JE4K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982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70</xdr:row>
      <xdr:rowOff>0</xdr:rowOff>
    </xdr:from>
    <xdr:to>
      <xdr:col>3</xdr:col>
      <xdr:colOff>139700</xdr:colOff>
      <xdr:row>70</xdr:row>
      <xdr:rowOff>127000</xdr:rowOff>
    </xdr:to>
    <xdr:pic macro="[19]!DesignIconClicked">
      <xdr:nvPicPr>
        <xdr:cNvPr id="103" name="BExQ3V13UUYJL217BZOQ6SI8ZDU9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1696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75</xdr:row>
      <xdr:rowOff>0</xdr:rowOff>
    </xdr:from>
    <xdr:to>
      <xdr:col>3</xdr:col>
      <xdr:colOff>139700</xdr:colOff>
      <xdr:row>75</xdr:row>
      <xdr:rowOff>127000</xdr:rowOff>
    </xdr:to>
    <xdr:pic macro="[19]!DesignIconClicked">
      <xdr:nvPicPr>
        <xdr:cNvPr id="104" name="BExOMIX47ZVHPTKSMFY5YGKOKI3T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2411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76</xdr:row>
      <xdr:rowOff>0</xdr:rowOff>
    </xdr:from>
    <xdr:to>
      <xdr:col>3</xdr:col>
      <xdr:colOff>225425</xdr:colOff>
      <xdr:row>76</xdr:row>
      <xdr:rowOff>127000</xdr:rowOff>
    </xdr:to>
    <xdr:pic macro="[19]!DesignIconClicked">
      <xdr:nvPicPr>
        <xdr:cNvPr id="105" name="BExGP9DH310NGRLNL1KQFIOCFQPO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2553950"/>
          <a:ext cx="127000" cy="127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ta\1-BELGIQUE\1010%20Cofinimmo%20SA\5-Reporting\2019\12.2019\slides%20statutaires%2031.12.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P&amp;L"/>
      <sheetName val="BS"/>
      <sheetName val="Art 617 12.Y"/>
      <sheetName val="Affectation"/>
      <sheetName val="ART617"/>
      <sheetName val="Annexe - 617"/>
      <sheetName val="art617-2"/>
      <sheetName val="SOP"/>
      <sheetName val="Reporting"/>
      <sheetName val="Dividendes"/>
      <sheetName val="P&amp;L BW"/>
      <sheetName val="BS SAP"/>
      <sheetName val="FSMA"/>
    </sheetNames>
    <sheetDataSet>
      <sheetData sheetId="0"/>
      <sheetData sheetId="1">
        <row r="4">
          <cell r="B4">
            <v>123958.65363</v>
          </cell>
        </row>
        <row r="5">
          <cell r="B5">
            <v>8783.8340000000007</v>
          </cell>
        </row>
        <row r="6">
          <cell r="B6">
            <v>-49.654379999999996</v>
          </cell>
        </row>
        <row r="7">
          <cell r="B7">
            <v>132692.83325</v>
          </cell>
        </row>
        <row r="8">
          <cell r="B8">
            <v>250.27441000000002</v>
          </cell>
        </row>
        <row r="9">
          <cell r="B9">
            <v>15779.984539999999</v>
          </cell>
        </row>
        <row r="10">
          <cell r="B10">
            <v>-1110.3800100000001</v>
          </cell>
        </row>
        <row r="11">
          <cell r="B11">
            <v>-20807.749620000002</v>
          </cell>
        </row>
        <row r="12">
          <cell r="B12">
            <v>126804.96257000002</v>
          </cell>
        </row>
        <row r="13">
          <cell r="B13">
            <v>-3609.4356400000001</v>
          </cell>
        </row>
        <row r="14">
          <cell r="B14">
            <v>-788.61918999999989</v>
          </cell>
        </row>
        <row r="15">
          <cell r="B15">
            <v>-3189.4012599999996</v>
          </cell>
        </row>
        <row r="16">
          <cell r="B16">
            <v>-14594.309744</v>
          </cell>
        </row>
        <row r="17">
          <cell r="B17"/>
        </row>
        <row r="18">
          <cell r="B18">
            <v>-22181.765833999998</v>
          </cell>
        </row>
        <row r="19">
          <cell r="B19">
            <v>104623.19673600001</v>
          </cell>
        </row>
        <row r="20">
          <cell r="B20">
            <v>-6254.7041760000002</v>
          </cell>
        </row>
        <row r="21">
          <cell r="B21">
            <v>98368.492560000013</v>
          </cell>
        </row>
        <row r="22">
          <cell r="B22">
            <v>10952.744289999999</v>
          </cell>
        </row>
        <row r="23">
          <cell r="B23"/>
        </row>
        <row r="24">
          <cell r="B24">
            <v>59457.382469999997</v>
          </cell>
        </row>
        <row r="25">
          <cell r="B25">
            <v>-4342.3495599999997</v>
          </cell>
        </row>
        <row r="26">
          <cell r="B26">
            <v>164436.26976</v>
          </cell>
        </row>
        <row r="27">
          <cell r="B27">
            <v>81539.420939999996</v>
          </cell>
        </row>
        <row r="28">
          <cell r="B28">
            <v>-22822.581389999999</v>
          </cell>
        </row>
        <row r="29">
          <cell r="B29">
            <v>-563.35845999999992</v>
          </cell>
        </row>
        <row r="30">
          <cell r="B30">
            <v>-22917.816859999999</v>
          </cell>
        </row>
        <row r="31">
          <cell r="B31">
            <v>35235.664229999995</v>
          </cell>
        </row>
        <row r="32">
          <cell r="B32">
            <v>199671.93398999999</v>
          </cell>
        </row>
        <row r="33">
          <cell r="B33">
            <v>-2129.71128</v>
          </cell>
        </row>
        <row r="34">
          <cell r="B34"/>
        </row>
        <row r="35">
          <cell r="B35">
            <v>-2129.71128</v>
          </cell>
        </row>
        <row r="36">
          <cell r="B36">
            <v>197542.22271</v>
          </cell>
        </row>
      </sheetData>
      <sheetData sheetId="2">
        <row r="4">
          <cell r="B4">
            <v>4294832.7524500005</v>
          </cell>
        </row>
        <row r="5">
          <cell r="B5">
            <v>933.65389000000005</v>
          </cell>
        </row>
        <row r="6">
          <cell r="B6">
            <v>2320615.1331100003</v>
          </cell>
        </row>
        <row r="7">
          <cell r="B7">
            <v>1264.0652</v>
          </cell>
        </row>
        <row r="8">
          <cell r="B8">
            <v>1875080.27834</v>
          </cell>
        </row>
        <row r="9">
          <cell r="B9">
            <v>95993.680730000007</v>
          </cell>
        </row>
        <row r="10">
          <cell r="B10">
            <v>945.94118000000003</v>
          </cell>
        </row>
        <row r="11">
          <cell r="B11">
            <v>106556.67259</v>
          </cell>
        </row>
        <row r="12">
          <cell r="B12">
            <v>28764.35024</v>
          </cell>
        </row>
        <row r="13">
          <cell r="B13">
            <v>1.7829999999999999</v>
          </cell>
        </row>
        <row r="14">
          <cell r="B14">
            <v>1937.4218100000001</v>
          </cell>
        </row>
        <row r="15">
          <cell r="B15">
            <v>12320.689849999999</v>
          </cell>
        </row>
        <row r="16">
          <cell r="B16">
            <v>19451.388500000001</v>
          </cell>
        </row>
        <row r="17">
          <cell r="B17">
            <v>831.97789999999998</v>
          </cell>
        </row>
        <row r="18">
          <cell r="B18">
            <v>43249.061289999998</v>
          </cell>
        </row>
        <row r="19">
          <cell r="B19">
            <v>4401389.4250400001</v>
          </cell>
        </row>
        <row r="21">
          <cell r="B21">
            <v>2447381.3243899997</v>
          </cell>
        </row>
        <row r="22">
          <cell r="B22">
            <v>1385227.0067999999</v>
          </cell>
        </row>
        <row r="23">
          <cell r="B23">
            <v>806214.42991999991</v>
          </cell>
        </row>
        <row r="24">
          <cell r="B24">
            <v>58397.665079999999</v>
          </cell>
        </row>
        <row r="25">
          <cell r="B25">
            <v>197542.22258999999</v>
          </cell>
        </row>
        <row r="26">
          <cell r="B26">
            <v>1954008.1006499999</v>
          </cell>
        </row>
        <row r="27">
          <cell r="B27">
            <v>998931.47369000013</v>
          </cell>
        </row>
        <row r="28">
          <cell r="B28">
            <v>24150.997820000001</v>
          </cell>
        </row>
        <row r="29">
          <cell r="B29">
            <v>893486.89589000004</v>
          </cell>
        </row>
        <row r="30">
          <cell r="B30">
            <v>73347.507190000004</v>
          </cell>
        </row>
        <row r="31">
          <cell r="B31">
            <v>7946.0727900000002</v>
          </cell>
        </row>
        <row r="32">
          <cell r="B32">
            <v>955076.62695999991</v>
          </cell>
        </row>
        <row r="33">
          <cell r="B33">
            <v>870363.03130999999</v>
          </cell>
        </row>
        <row r="34">
          <cell r="B34">
            <v>95.876249999999999</v>
          </cell>
        </row>
        <row r="35">
          <cell r="B35">
            <v>72684.698529999994</v>
          </cell>
        </row>
        <row r="36">
          <cell r="B36">
            <v>11933.020869999998</v>
          </cell>
        </row>
        <row r="37">
          <cell r="B37">
            <v>4401389.4250399992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E79"/>
  <sheetViews>
    <sheetView tabSelected="1" zoomScaleNormal="100" workbookViewId="0">
      <selection activeCell="D1" sqref="D1:O1048576"/>
    </sheetView>
  </sheetViews>
  <sheetFormatPr baseColWidth="10" defaultColWidth="9.140625" defaultRowHeight="12.75"/>
  <cols>
    <col min="1" max="1" width="71.5703125" style="2" bestFit="1" customWidth="1"/>
    <col min="2" max="3" width="11.7109375" style="8" customWidth="1"/>
    <col min="4" max="4" width="9.140625" style="2" customWidth="1"/>
    <col min="5" max="16384" width="9.140625" style="2"/>
  </cols>
  <sheetData>
    <row r="6" spans="1:3" ht="13.5" thickBot="1"/>
    <row r="7" spans="1:3" ht="15.75" thickBot="1">
      <c r="A7" s="70" t="s">
        <v>319</v>
      </c>
      <c r="B7" s="92">
        <v>44012</v>
      </c>
      <c r="C7" s="92">
        <v>43830</v>
      </c>
    </row>
    <row r="8" spans="1:3" ht="15.75" thickBot="1">
      <c r="A8" s="71" t="s">
        <v>2</v>
      </c>
      <c r="B8" s="94"/>
      <c r="C8" s="94"/>
    </row>
    <row r="9" spans="1:3" s="5" customFormat="1" ht="15">
      <c r="A9" s="74" t="s">
        <v>3</v>
      </c>
      <c r="B9" s="81">
        <v>4764589.1084799999</v>
      </c>
      <c r="C9" s="81">
        <f>[18]BS!$B$4</f>
        <v>4294832.7524500005</v>
      </c>
    </row>
    <row r="10" spans="1:3" ht="15">
      <c r="A10" s="73" t="s">
        <v>4</v>
      </c>
      <c r="B10" s="82">
        <v>1155.5300400000001</v>
      </c>
      <c r="C10" s="82">
        <f>[18]BS!B5</f>
        <v>933.65389000000005</v>
      </c>
    </row>
    <row r="11" spans="1:3" ht="15">
      <c r="A11" s="73" t="s">
        <v>5</v>
      </c>
      <c r="B11" s="83">
        <v>2341027.2860900001</v>
      </c>
      <c r="C11" s="83">
        <f>[18]BS!B6</f>
        <v>2320615.1331100003</v>
      </c>
    </row>
    <row r="12" spans="1:3" ht="15">
      <c r="A12" s="73" t="s">
        <v>6</v>
      </c>
      <c r="B12" s="82">
        <v>1964.60229</v>
      </c>
      <c r="C12" s="82">
        <f>[18]BS!B7</f>
        <v>1264.0652</v>
      </c>
    </row>
    <row r="13" spans="1:3" ht="15">
      <c r="A13" s="73" t="s">
        <v>7</v>
      </c>
      <c r="B13" s="82">
        <v>2323716.9750600001</v>
      </c>
      <c r="C13" s="82">
        <f>[18]BS!B8</f>
        <v>1875080.27834</v>
      </c>
    </row>
    <row r="14" spans="1:3" ht="15">
      <c r="A14" s="73" t="s">
        <v>8</v>
      </c>
      <c r="B14" s="82">
        <v>95774.935389999999</v>
      </c>
      <c r="C14" s="82">
        <f>[18]BS!B9</f>
        <v>95993.680730000007</v>
      </c>
    </row>
    <row r="15" spans="1:3" ht="15">
      <c r="A15" s="73" t="s">
        <v>9</v>
      </c>
      <c r="B15" s="82">
        <v>949.77960999999993</v>
      </c>
      <c r="C15" s="82">
        <f>[18]BS!B10</f>
        <v>945.94118000000003</v>
      </c>
    </row>
    <row r="16" spans="1:3" s="5" customFormat="1" ht="15">
      <c r="A16" s="74" t="s">
        <v>10</v>
      </c>
      <c r="B16" s="81">
        <v>65029.865590000001</v>
      </c>
      <c r="C16" s="81">
        <f>[18]BS!B11</f>
        <v>106556.67259</v>
      </c>
    </row>
    <row r="17" spans="1:5" ht="15">
      <c r="A17" s="73" t="s">
        <v>11</v>
      </c>
      <c r="B17" s="83">
        <v>6395.8134900000005</v>
      </c>
      <c r="C17" s="83">
        <f>[18]BS!B12</f>
        <v>28764.35024</v>
      </c>
    </row>
    <row r="18" spans="1:5" ht="15">
      <c r="A18" s="73" t="s">
        <v>12</v>
      </c>
      <c r="B18" s="82">
        <v>3.6779999999999999</v>
      </c>
      <c r="C18" s="82">
        <f>[18]BS!B13</f>
        <v>1.7829999999999999</v>
      </c>
    </row>
    <row r="19" spans="1:5" ht="15">
      <c r="A19" s="73" t="s">
        <v>8</v>
      </c>
      <c r="B19" s="82">
        <v>1993.6954699999999</v>
      </c>
      <c r="C19" s="82">
        <f>[18]BS!B14</f>
        <v>1937.4218100000001</v>
      </c>
    </row>
    <row r="20" spans="1:5" ht="15">
      <c r="A20" s="73" t="s">
        <v>13</v>
      </c>
      <c r="B20" s="82">
        <v>14507.120220000001</v>
      </c>
      <c r="C20" s="82">
        <f>[18]BS!B15</f>
        <v>12320.689849999999</v>
      </c>
    </row>
    <row r="21" spans="1:5" ht="15">
      <c r="A21" s="73" t="s">
        <v>14</v>
      </c>
      <c r="B21" s="82">
        <v>3699.4796699999997</v>
      </c>
      <c r="C21" s="82">
        <f>[18]BS!B16</f>
        <v>19451.388500000001</v>
      </c>
    </row>
    <row r="22" spans="1:5" ht="15">
      <c r="A22" s="73" t="s">
        <v>15</v>
      </c>
      <c r="B22" s="82">
        <v>7681.3817399999998</v>
      </c>
      <c r="C22" s="82">
        <f>[18]BS!B17</f>
        <v>831.97789999999998</v>
      </c>
    </row>
    <row r="23" spans="1:5" ht="15.75" thickBot="1">
      <c r="A23" s="73" t="s">
        <v>16</v>
      </c>
      <c r="B23" s="82">
        <v>30748.697</v>
      </c>
      <c r="C23" s="82">
        <f>[18]BS!$B$18</f>
        <v>43249.061289999998</v>
      </c>
    </row>
    <row r="24" spans="1:5" s="5" customFormat="1" ht="15.75" thickBot="1">
      <c r="A24" s="71" t="s">
        <v>17</v>
      </c>
      <c r="B24" s="84">
        <v>4829618.9740699995</v>
      </c>
      <c r="C24" s="84">
        <f>[18]BS!$B$19</f>
        <v>4401389.4250400001</v>
      </c>
      <c r="E24" s="6"/>
    </row>
    <row r="25" spans="1:5" ht="15.75" thickBot="1">
      <c r="A25" s="1"/>
      <c r="B25" s="82"/>
      <c r="C25" s="82"/>
    </row>
    <row r="26" spans="1:5" s="5" customFormat="1" ht="15.75" thickBot="1">
      <c r="A26" s="71" t="s">
        <v>18</v>
      </c>
      <c r="B26" s="84">
        <v>2507156.3991999999</v>
      </c>
      <c r="C26" s="84">
        <f>[18]BS!$B$21</f>
        <v>2447381.3243899997</v>
      </c>
    </row>
    <row r="27" spans="1:5" ht="15">
      <c r="A27" s="73" t="s">
        <v>19</v>
      </c>
      <c r="B27" s="82">
        <v>1450210.3710999999</v>
      </c>
      <c r="C27" s="82">
        <f>[18]BS!B22</f>
        <v>1385227.0067999999</v>
      </c>
    </row>
    <row r="28" spans="1:5" ht="15">
      <c r="A28" s="73" t="s">
        <v>20</v>
      </c>
      <c r="B28" s="82">
        <v>883441.6161799999</v>
      </c>
      <c r="C28" s="82">
        <f>[18]BS!B23</f>
        <v>806214.42991999991</v>
      </c>
    </row>
    <row r="29" spans="1:5" ht="15">
      <c r="A29" s="73" t="s">
        <v>21</v>
      </c>
      <c r="B29" s="82">
        <v>114764.56799</v>
      </c>
      <c r="C29" s="82">
        <f>[18]BS!B24</f>
        <v>58397.665079999999</v>
      </c>
      <c r="E29" s="7"/>
    </row>
    <row r="30" spans="1:5" ht="15.75" thickBot="1">
      <c r="A30" s="73" t="s">
        <v>22</v>
      </c>
      <c r="B30" s="82">
        <v>58739.843930000003</v>
      </c>
      <c r="C30" s="82">
        <f>[18]BS!B25</f>
        <v>197542.22258999999</v>
      </c>
    </row>
    <row r="31" spans="1:5" s="5" customFormat="1" ht="15.75" thickBot="1">
      <c r="A31" s="71" t="s">
        <v>23</v>
      </c>
      <c r="B31" s="84">
        <v>2322462.5748700001</v>
      </c>
      <c r="C31" s="84">
        <f>[18]BS!B26</f>
        <v>1954008.1006499999</v>
      </c>
      <c r="E31" s="6"/>
    </row>
    <row r="32" spans="1:5" s="5" customFormat="1" ht="15">
      <c r="A32" s="74" t="s">
        <v>24</v>
      </c>
      <c r="B32" s="81">
        <v>1433643.57522</v>
      </c>
      <c r="C32" s="81">
        <f>[18]BS!B27</f>
        <v>998931.47369000013</v>
      </c>
    </row>
    <row r="33" spans="1:3" ht="15">
      <c r="A33" s="73" t="s">
        <v>0</v>
      </c>
      <c r="B33" s="82">
        <v>23591.397730000001</v>
      </c>
      <c r="C33" s="82">
        <f>[18]BS!B28</f>
        <v>24150.997820000001</v>
      </c>
    </row>
    <row r="34" spans="1:3" ht="15">
      <c r="A34" s="73" t="s">
        <v>25</v>
      </c>
      <c r="B34" s="82">
        <v>1316888.7413599999</v>
      </c>
      <c r="C34" s="82">
        <f>[18]BS!B29</f>
        <v>893486.89589000004</v>
      </c>
    </row>
    <row r="35" spans="1:3" ht="15">
      <c r="A35" s="73" t="s">
        <v>26</v>
      </c>
      <c r="B35" s="82">
        <v>85105.111629999999</v>
      </c>
      <c r="C35" s="82">
        <f>[18]BS!B30</f>
        <v>73347.507190000004</v>
      </c>
    </row>
    <row r="36" spans="1:3" ht="15">
      <c r="A36" s="73" t="s">
        <v>326</v>
      </c>
      <c r="B36" s="82">
        <v>8058.3244999999997</v>
      </c>
      <c r="C36" s="82">
        <f>[18]BS!B31</f>
        <v>7946.0727900000002</v>
      </c>
    </row>
    <row r="37" spans="1:3" s="5" customFormat="1" ht="15">
      <c r="A37" s="74" t="s">
        <v>27</v>
      </c>
      <c r="B37" s="81">
        <v>888818.99965000001</v>
      </c>
      <c r="C37" s="81">
        <f>[18]BS!B32</f>
        <v>955076.62695999991</v>
      </c>
    </row>
    <row r="38" spans="1:3" ht="15">
      <c r="A38" s="73" t="s">
        <v>28</v>
      </c>
      <c r="B38" s="82">
        <v>810376.21325999999</v>
      </c>
      <c r="C38" s="82">
        <f>[18]BS!B33</f>
        <v>870363.03130999999</v>
      </c>
    </row>
    <row r="39" spans="1:3" ht="15">
      <c r="A39" s="73" t="s">
        <v>29</v>
      </c>
      <c r="B39" s="82">
        <v>2657.5230000000001</v>
      </c>
      <c r="C39" s="82">
        <f>[18]BS!B34</f>
        <v>95.876249999999999</v>
      </c>
    </row>
    <row r="40" spans="1:3" ht="15">
      <c r="A40" s="73" t="s">
        <v>30</v>
      </c>
      <c r="B40" s="82">
        <v>63400.642329999995</v>
      </c>
      <c r="C40" s="82">
        <f>[18]BS!B35</f>
        <v>72684.698529999994</v>
      </c>
    </row>
    <row r="41" spans="1:3" ht="15.75" thickBot="1">
      <c r="A41" s="73" t="s">
        <v>16</v>
      </c>
      <c r="B41" s="82">
        <v>12384.621060000001</v>
      </c>
      <c r="C41" s="82">
        <f>[18]BS!B36</f>
        <v>11933.020869999998</v>
      </c>
    </row>
    <row r="42" spans="1:3" s="5" customFormat="1" ht="15.75" thickBot="1">
      <c r="A42" s="71" t="s">
        <v>31</v>
      </c>
      <c r="B42" s="84">
        <v>4829618.9740699995</v>
      </c>
      <c r="C42" s="84">
        <f>[18]BS!B37</f>
        <v>4401389.4250399992</v>
      </c>
    </row>
    <row r="43" spans="1:3" ht="15.75" thickBot="1">
      <c r="A43" s="3"/>
      <c r="B43" s="85"/>
      <c r="C43" s="85"/>
    </row>
    <row r="44" spans="1:3" ht="15.75" thickBot="1">
      <c r="A44" s="75" t="s">
        <v>320</v>
      </c>
      <c r="B44" s="86">
        <v>44012</v>
      </c>
      <c r="C44" s="86">
        <f>C7</f>
        <v>43830</v>
      </c>
    </row>
    <row r="45" spans="1:3" ht="15.75" thickBot="1">
      <c r="A45" s="76" t="s">
        <v>32</v>
      </c>
      <c r="B45" s="87"/>
      <c r="C45" s="87"/>
    </row>
    <row r="46" spans="1:3" ht="15">
      <c r="A46" s="77" t="s">
        <v>33</v>
      </c>
      <c r="B46" s="82">
        <v>63757.335009999995</v>
      </c>
      <c r="C46" s="82">
        <f>'[18]P&amp;L'!B4</f>
        <v>123958.65363</v>
      </c>
    </row>
    <row r="47" spans="1:3" ht="15">
      <c r="A47" s="77" t="s">
        <v>34</v>
      </c>
      <c r="B47" s="82">
        <v>4721.9179999999997</v>
      </c>
      <c r="C47" s="82">
        <f>'[18]P&amp;L'!B5</f>
        <v>8783.8340000000007</v>
      </c>
    </row>
    <row r="48" spans="1:3" ht="15">
      <c r="A48" s="77" t="s">
        <v>35</v>
      </c>
      <c r="B48" s="82">
        <v>-674.46893</v>
      </c>
      <c r="C48" s="82">
        <f>'[18]P&amp;L'!B6</f>
        <v>-49.654379999999996</v>
      </c>
    </row>
    <row r="49" spans="1:4" ht="15">
      <c r="A49" s="78" t="s">
        <v>36</v>
      </c>
      <c r="B49" s="88">
        <v>67804.784079999998</v>
      </c>
      <c r="C49" s="88">
        <f>'[18]P&amp;L'!B7</f>
        <v>132692.83325</v>
      </c>
    </row>
    <row r="50" spans="1:4" ht="15">
      <c r="A50" s="77" t="s">
        <v>37</v>
      </c>
      <c r="B50" s="82">
        <v>251.72582999999997</v>
      </c>
      <c r="C50" s="82">
        <f>'[18]P&amp;L'!B8</f>
        <v>250.27441000000002</v>
      </c>
    </row>
    <row r="51" spans="1:4" ht="30">
      <c r="A51" s="79" t="s">
        <v>38</v>
      </c>
      <c r="B51" s="89">
        <v>12604.35432</v>
      </c>
      <c r="C51" s="89">
        <f>'[18]P&amp;L'!B9</f>
        <v>15779.984539999999</v>
      </c>
    </row>
    <row r="52" spans="1:4" ht="30">
      <c r="A52" s="79" t="s">
        <v>39</v>
      </c>
      <c r="B52" s="89">
        <v>40.833779999999997</v>
      </c>
      <c r="C52" s="89">
        <f>'[18]P&amp;L'!B10</f>
        <v>-1110.3800100000001</v>
      </c>
    </row>
    <row r="53" spans="1:4" ht="15">
      <c r="A53" s="79" t="s">
        <v>40</v>
      </c>
      <c r="B53" s="89">
        <v>-13876.707400000001</v>
      </c>
      <c r="C53" s="89">
        <f>'[18]P&amp;L'!B11</f>
        <v>-20807.749620000002</v>
      </c>
    </row>
    <row r="54" spans="1:4" ht="15">
      <c r="A54" s="78" t="s">
        <v>41</v>
      </c>
      <c r="B54" s="88">
        <v>66824.990609999993</v>
      </c>
      <c r="C54" s="88">
        <f>'[18]P&amp;L'!B12</f>
        <v>126804.96257000002</v>
      </c>
      <c r="D54" s="7"/>
    </row>
    <row r="55" spans="1:4" ht="15">
      <c r="A55" s="77" t="s">
        <v>42</v>
      </c>
      <c r="B55" s="89">
        <v>-527.68487000000005</v>
      </c>
      <c r="C55" s="89">
        <f>'[18]P&amp;L'!B13</f>
        <v>-3609.4356400000001</v>
      </c>
    </row>
    <row r="56" spans="1:4" ht="15">
      <c r="A56" s="77" t="s">
        <v>43</v>
      </c>
      <c r="B56" s="89">
        <v>-676.27053000000001</v>
      </c>
      <c r="C56" s="89">
        <f>'[18]P&amp;L'!B14</f>
        <v>-788.61918999999989</v>
      </c>
    </row>
    <row r="57" spans="1:4" ht="15">
      <c r="A57" s="77" t="s">
        <v>44</v>
      </c>
      <c r="B57" s="89">
        <v>-2259.9802799999998</v>
      </c>
      <c r="C57" s="89">
        <f>'[18]P&amp;L'!B15</f>
        <v>-3189.4012599999996</v>
      </c>
    </row>
    <row r="58" spans="1:4" ht="15">
      <c r="A58" s="77" t="s">
        <v>45</v>
      </c>
      <c r="B58" s="89">
        <v>-8840.3605500000012</v>
      </c>
      <c r="C58" s="89">
        <f>'[18]P&amp;L'!B16</f>
        <v>-14594.309744</v>
      </c>
    </row>
    <row r="59" spans="1:4" ht="15">
      <c r="A59" s="77" t="s">
        <v>46</v>
      </c>
      <c r="B59" s="89"/>
      <c r="C59" s="89">
        <f>'[18]P&amp;L'!B17</f>
        <v>0</v>
      </c>
    </row>
    <row r="60" spans="1:4" ht="15">
      <c r="A60" s="80" t="s">
        <v>47</v>
      </c>
      <c r="B60" s="82">
        <v>-12304.29623</v>
      </c>
      <c r="C60" s="82">
        <f>'[18]P&amp;L'!B18</f>
        <v>-22181.765833999998</v>
      </c>
    </row>
    <row r="61" spans="1:4" ht="15">
      <c r="A61" s="78" t="s">
        <v>48</v>
      </c>
      <c r="B61" s="88">
        <v>54520.694379999994</v>
      </c>
      <c r="C61" s="88">
        <f>'[18]P&amp;L'!B19</f>
        <v>104623.19673600001</v>
      </c>
      <c r="D61" s="7"/>
    </row>
    <row r="62" spans="1:4" ht="15">
      <c r="A62" s="77" t="s">
        <v>49</v>
      </c>
      <c r="B62" s="82">
        <v>-3788.72595</v>
      </c>
      <c r="C62" s="82">
        <f>'[18]P&amp;L'!B20</f>
        <v>-6254.7041760000002</v>
      </c>
    </row>
    <row r="63" spans="1:4" ht="15">
      <c r="A63" s="80" t="s">
        <v>50</v>
      </c>
      <c r="B63" s="90">
        <v>50731.968429999994</v>
      </c>
      <c r="C63" s="90">
        <f>'[18]P&amp;L'!B21</f>
        <v>98368.492560000013</v>
      </c>
    </row>
    <row r="64" spans="1:4" ht="15">
      <c r="A64" s="77" t="s">
        <v>51</v>
      </c>
      <c r="B64" s="82">
        <v>1728.57664</v>
      </c>
      <c r="C64" s="82">
        <f>'[18]P&amp;L'!B22</f>
        <v>10952.744289999999</v>
      </c>
    </row>
    <row r="65" spans="1:3" ht="15">
      <c r="A65" s="77" t="s">
        <v>64</v>
      </c>
      <c r="B65" s="82"/>
      <c r="C65" s="82">
        <f>'[18]P&amp;L'!B23</f>
        <v>0</v>
      </c>
    </row>
    <row r="66" spans="1:3" ht="15">
      <c r="A66" s="77" t="s">
        <v>52</v>
      </c>
      <c r="B66" s="82">
        <v>10897.823769999999</v>
      </c>
      <c r="C66" s="82">
        <f>'[18]P&amp;L'!B24</f>
        <v>59457.382469999997</v>
      </c>
    </row>
    <row r="67" spans="1:3" ht="15">
      <c r="A67" s="77" t="s">
        <v>53</v>
      </c>
      <c r="B67" s="82">
        <v>-2562.9535799999999</v>
      </c>
      <c r="C67" s="82">
        <f>'[18]P&amp;L'!B25</f>
        <v>-4342.3495599999997</v>
      </c>
    </row>
    <row r="68" spans="1:3" ht="15">
      <c r="A68" s="78" t="s">
        <v>54</v>
      </c>
      <c r="B68" s="88">
        <v>60795.415259999994</v>
      </c>
      <c r="C68" s="88">
        <f>'[18]P&amp;L'!B26</f>
        <v>164436.26976</v>
      </c>
    </row>
    <row r="69" spans="1:3" ht="15">
      <c r="A69" s="77" t="s">
        <v>55</v>
      </c>
      <c r="B69" s="82">
        <v>47013.423479999998</v>
      </c>
      <c r="C69" s="82">
        <f>'[18]P&amp;L'!B27</f>
        <v>81539.420939999996</v>
      </c>
    </row>
    <row r="70" spans="1:3" ht="15">
      <c r="A70" s="77" t="s">
        <v>56</v>
      </c>
      <c r="B70" s="82">
        <v>-11065.708919999999</v>
      </c>
      <c r="C70" s="82">
        <f>'[18]P&amp;L'!B28</f>
        <v>-22822.581389999999</v>
      </c>
    </row>
    <row r="71" spans="1:3" ht="15">
      <c r="A71" s="77" t="s">
        <v>57</v>
      </c>
      <c r="B71" s="82">
        <v>-316.24640000000005</v>
      </c>
      <c r="C71" s="82">
        <f>'[18]P&amp;L'!B29</f>
        <v>-563.35845999999992</v>
      </c>
    </row>
    <row r="72" spans="1:3" ht="15">
      <c r="A72" s="77" t="s">
        <v>58</v>
      </c>
      <c r="B72" s="82">
        <v>-36159.317360000001</v>
      </c>
      <c r="C72" s="82">
        <f>'[18]P&amp;L'!B30</f>
        <v>-22917.816859999999</v>
      </c>
    </row>
    <row r="73" spans="1:3" ht="15">
      <c r="A73" s="78" t="s">
        <v>59</v>
      </c>
      <c r="B73" s="88">
        <v>-527.8492000000042</v>
      </c>
      <c r="C73" s="88">
        <f>'[18]P&amp;L'!B31</f>
        <v>35235.664229999995</v>
      </c>
    </row>
    <row r="74" spans="1:3" ht="15">
      <c r="A74" s="78" t="s">
        <v>60</v>
      </c>
      <c r="B74" s="88">
        <v>60267.56605999999</v>
      </c>
      <c r="C74" s="88">
        <f>'[18]P&amp;L'!B32</f>
        <v>199671.93398999999</v>
      </c>
    </row>
    <row r="75" spans="1:3" ht="15">
      <c r="A75" s="77" t="s">
        <v>61</v>
      </c>
      <c r="B75" s="82">
        <v>-1527.7041399999998</v>
      </c>
      <c r="C75" s="82">
        <f>'[18]P&amp;L'!B33</f>
        <v>-2129.71128</v>
      </c>
    </row>
    <row r="76" spans="1:3" ht="15">
      <c r="A76" s="77" t="s">
        <v>1</v>
      </c>
      <c r="B76" s="82"/>
      <c r="C76" s="82">
        <f>'[18]P&amp;L'!B34</f>
        <v>0</v>
      </c>
    </row>
    <row r="77" spans="1:3" ht="15.75" thickBot="1">
      <c r="A77" s="80" t="s">
        <v>62</v>
      </c>
      <c r="B77" s="90">
        <v>-1527.7041399999998</v>
      </c>
      <c r="C77" s="90">
        <f>'[18]P&amp;L'!B35</f>
        <v>-2129.71128</v>
      </c>
    </row>
    <row r="78" spans="1:3" ht="15.75" thickBot="1">
      <c r="A78" s="93" t="s">
        <v>63</v>
      </c>
      <c r="B78" s="91">
        <v>58739.861919999988</v>
      </c>
      <c r="C78" s="91">
        <f>'[18]P&amp;L'!B36</f>
        <v>197542.22271</v>
      </c>
    </row>
    <row r="79" spans="1:3">
      <c r="B79" s="2"/>
      <c r="C79" s="2"/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E79"/>
  <sheetViews>
    <sheetView zoomScaleNormal="100" workbookViewId="0">
      <selection activeCell="D1" sqref="D1:O1048576"/>
    </sheetView>
  </sheetViews>
  <sheetFormatPr baseColWidth="10" defaultColWidth="9.140625" defaultRowHeight="12.75"/>
  <cols>
    <col min="1" max="1" width="71.5703125" style="2" bestFit="1" customWidth="1"/>
    <col min="2" max="3" width="11.7109375" style="8" customWidth="1"/>
    <col min="4" max="4" width="9.140625" style="2" customWidth="1"/>
    <col min="5" max="16384" width="9.140625" style="2"/>
  </cols>
  <sheetData>
    <row r="6" spans="1:3" ht="13.5" thickBot="1"/>
    <row r="7" spans="1:3" ht="15.75" thickBot="1">
      <c r="A7" s="70" t="s">
        <v>317</v>
      </c>
      <c r="B7" s="92">
        <v>44012</v>
      </c>
      <c r="C7" s="92">
        <v>43830</v>
      </c>
    </row>
    <row r="8" spans="1:3" ht="15.75" thickBot="1">
      <c r="A8" s="71" t="s">
        <v>254</v>
      </c>
      <c r="B8" s="4"/>
      <c r="C8" s="4"/>
    </row>
    <row r="9" spans="1:3" s="5" customFormat="1" ht="15">
      <c r="A9" s="72" t="s">
        <v>255</v>
      </c>
      <c r="B9" s="81">
        <v>4764589.1084799999</v>
      </c>
      <c r="C9" s="81">
        <f>[18]BS!$B$4</f>
        <v>4294832.7524500005</v>
      </c>
    </row>
    <row r="10" spans="1:3" ht="15">
      <c r="A10" s="73" t="s">
        <v>256</v>
      </c>
      <c r="B10" s="82">
        <v>1155.5300400000001</v>
      </c>
      <c r="C10" s="82">
        <f>[18]BS!B5</f>
        <v>933.65389000000005</v>
      </c>
    </row>
    <row r="11" spans="1:3" ht="15">
      <c r="A11" s="73" t="s">
        <v>257</v>
      </c>
      <c r="B11" s="83">
        <v>2341027.2860900001</v>
      </c>
      <c r="C11" s="83">
        <f>[18]BS!B6</f>
        <v>2320615.1331100003</v>
      </c>
    </row>
    <row r="12" spans="1:3" ht="15">
      <c r="A12" s="73" t="s">
        <v>258</v>
      </c>
      <c r="B12" s="82">
        <v>1964.60229</v>
      </c>
      <c r="C12" s="82">
        <f>[18]BS!B7</f>
        <v>1264.0652</v>
      </c>
    </row>
    <row r="13" spans="1:3" ht="15">
      <c r="A13" s="73" t="s">
        <v>259</v>
      </c>
      <c r="B13" s="82">
        <v>2323716.9750600001</v>
      </c>
      <c r="C13" s="82">
        <f>[18]BS!B8</f>
        <v>1875080.27834</v>
      </c>
    </row>
    <row r="14" spans="1:3" ht="15">
      <c r="A14" s="73" t="s">
        <v>260</v>
      </c>
      <c r="B14" s="82">
        <v>95774.935389999999</v>
      </c>
      <c r="C14" s="82">
        <f>[18]BS!B9</f>
        <v>95993.680730000007</v>
      </c>
    </row>
    <row r="15" spans="1:3" ht="15">
      <c r="A15" s="73" t="s">
        <v>261</v>
      </c>
      <c r="B15" s="82">
        <v>949.77960999999993</v>
      </c>
      <c r="C15" s="82">
        <f>[18]BS!B10</f>
        <v>945.94118000000003</v>
      </c>
    </row>
    <row r="16" spans="1:3" s="5" customFormat="1" ht="15">
      <c r="A16" s="74" t="s">
        <v>262</v>
      </c>
      <c r="B16" s="81">
        <v>65029.865590000001</v>
      </c>
      <c r="C16" s="81">
        <f>[18]BS!B11</f>
        <v>106556.67259</v>
      </c>
    </row>
    <row r="17" spans="1:5" ht="15">
      <c r="A17" s="73" t="s">
        <v>263</v>
      </c>
      <c r="B17" s="83">
        <v>6395.8134900000005</v>
      </c>
      <c r="C17" s="83">
        <f>[18]BS!B12</f>
        <v>28764.35024</v>
      </c>
    </row>
    <row r="18" spans="1:5" ht="15">
      <c r="A18" s="73" t="s">
        <v>264</v>
      </c>
      <c r="B18" s="82">
        <v>3.6779999999999999</v>
      </c>
      <c r="C18" s="82">
        <f>[18]BS!B13</f>
        <v>1.7829999999999999</v>
      </c>
    </row>
    <row r="19" spans="1:5" ht="15">
      <c r="A19" s="73" t="s">
        <v>260</v>
      </c>
      <c r="B19" s="82">
        <v>1993.6954699999999</v>
      </c>
      <c r="C19" s="82">
        <f>[18]BS!B14</f>
        <v>1937.4218100000001</v>
      </c>
    </row>
    <row r="20" spans="1:5" ht="15">
      <c r="A20" s="73" t="s">
        <v>265</v>
      </c>
      <c r="B20" s="82">
        <v>14507.120220000001</v>
      </c>
      <c r="C20" s="82">
        <f>[18]BS!B15</f>
        <v>12320.689849999999</v>
      </c>
    </row>
    <row r="21" spans="1:5" ht="15">
      <c r="A21" s="73" t="s">
        <v>266</v>
      </c>
      <c r="B21" s="82">
        <v>3699.4796699999997</v>
      </c>
      <c r="C21" s="82">
        <f>[18]BS!B16</f>
        <v>19451.388500000001</v>
      </c>
    </row>
    <row r="22" spans="1:5" ht="15">
      <c r="A22" s="73" t="s">
        <v>267</v>
      </c>
      <c r="B22" s="82">
        <v>7681.3817399999998</v>
      </c>
      <c r="C22" s="82">
        <f>[18]BS!B17</f>
        <v>831.97789999999998</v>
      </c>
    </row>
    <row r="23" spans="1:5" ht="15.75" thickBot="1">
      <c r="A23" s="73" t="s">
        <v>268</v>
      </c>
      <c r="B23" s="82">
        <v>30748.697</v>
      </c>
      <c r="C23" s="82">
        <f>[18]BS!$B$18</f>
        <v>43249.061289999998</v>
      </c>
    </row>
    <row r="24" spans="1:5" s="5" customFormat="1" ht="15.75" thickBot="1">
      <c r="A24" s="71" t="s">
        <v>269</v>
      </c>
      <c r="B24" s="84">
        <v>4829618.9740699995</v>
      </c>
      <c r="C24" s="84">
        <f>[18]BS!$B$19</f>
        <v>4401389.4250400001</v>
      </c>
      <c r="E24" s="6"/>
    </row>
    <row r="25" spans="1:5" ht="15.75" thickBot="1">
      <c r="A25" s="1"/>
      <c r="B25" s="82"/>
      <c r="C25" s="82"/>
    </row>
    <row r="26" spans="1:5" s="5" customFormat="1" ht="15.75" thickBot="1">
      <c r="A26" s="71" t="s">
        <v>270</v>
      </c>
      <c r="B26" s="84">
        <v>2507156.3991999999</v>
      </c>
      <c r="C26" s="84">
        <f>[18]BS!$B$21</f>
        <v>2447381.3243899997</v>
      </c>
    </row>
    <row r="27" spans="1:5" ht="15">
      <c r="A27" s="73" t="s">
        <v>271</v>
      </c>
      <c r="B27" s="82">
        <v>1450210.3710999999</v>
      </c>
      <c r="C27" s="82">
        <f>[18]BS!B22</f>
        <v>1385227.0067999999</v>
      </c>
    </row>
    <row r="28" spans="1:5" ht="15">
      <c r="A28" s="73" t="s">
        <v>272</v>
      </c>
      <c r="B28" s="82">
        <v>883441.6161799999</v>
      </c>
      <c r="C28" s="82">
        <f>[18]BS!B23</f>
        <v>806214.42991999991</v>
      </c>
    </row>
    <row r="29" spans="1:5" ht="15">
      <c r="A29" s="73" t="s">
        <v>273</v>
      </c>
      <c r="B29" s="82">
        <v>114764.56799</v>
      </c>
      <c r="C29" s="82">
        <f>[18]BS!B24</f>
        <v>58397.665079999999</v>
      </c>
      <c r="E29" s="7"/>
    </row>
    <row r="30" spans="1:5" ht="15.75" thickBot="1">
      <c r="A30" s="73" t="s">
        <v>274</v>
      </c>
      <c r="B30" s="82">
        <v>58739.843930000003</v>
      </c>
      <c r="C30" s="82">
        <f>[18]BS!B25</f>
        <v>197542.22258999999</v>
      </c>
    </row>
    <row r="31" spans="1:5" s="5" customFormat="1" ht="15.75" thickBot="1">
      <c r="A31" s="71" t="s">
        <v>275</v>
      </c>
      <c r="B31" s="84">
        <v>2322462.5748700001</v>
      </c>
      <c r="C31" s="84">
        <f>[18]BS!B26</f>
        <v>1954008.1006499999</v>
      </c>
      <c r="E31" s="6"/>
    </row>
    <row r="32" spans="1:5" s="5" customFormat="1" ht="15">
      <c r="A32" s="74" t="s">
        <v>276</v>
      </c>
      <c r="B32" s="81">
        <v>1433643.57522</v>
      </c>
      <c r="C32" s="81">
        <f>[18]BS!B27</f>
        <v>998931.47369000013</v>
      </c>
    </row>
    <row r="33" spans="1:3" ht="15">
      <c r="A33" s="73" t="s">
        <v>0</v>
      </c>
      <c r="B33" s="82">
        <v>23591.397730000001</v>
      </c>
      <c r="C33" s="82">
        <f>[18]BS!B28</f>
        <v>24150.997820000001</v>
      </c>
    </row>
    <row r="34" spans="1:3" ht="15">
      <c r="A34" s="73" t="s">
        <v>277</v>
      </c>
      <c r="B34" s="82">
        <v>1316888.7413599999</v>
      </c>
      <c r="C34" s="82">
        <f>[18]BS!B29</f>
        <v>893486.89589000004</v>
      </c>
    </row>
    <row r="35" spans="1:3" ht="15">
      <c r="A35" s="73" t="s">
        <v>278</v>
      </c>
      <c r="B35" s="82">
        <v>85105.111629999999</v>
      </c>
      <c r="C35" s="82">
        <f>[18]BS!B30</f>
        <v>73347.507190000004</v>
      </c>
    </row>
    <row r="36" spans="1:3" ht="15">
      <c r="A36" s="73"/>
      <c r="B36" s="82">
        <v>8058.3244999999997</v>
      </c>
      <c r="C36" s="82">
        <f>[18]BS!B31</f>
        <v>7946.0727900000002</v>
      </c>
    </row>
    <row r="37" spans="1:3" s="5" customFormat="1" ht="15">
      <c r="A37" s="74" t="s">
        <v>279</v>
      </c>
      <c r="B37" s="81">
        <v>888818.99965000001</v>
      </c>
      <c r="C37" s="81">
        <f>[18]BS!B32</f>
        <v>955076.62695999991</v>
      </c>
    </row>
    <row r="38" spans="1:3" ht="15">
      <c r="A38" s="73" t="s">
        <v>280</v>
      </c>
      <c r="B38" s="82">
        <v>810376.21325999999</v>
      </c>
      <c r="C38" s="82">
        <f>[18]BS!B33</f>
        <v>870363.03130999999</v>
      </c>
    </row>
    <row r="39" spans="1:3" ht="15">
      <c r="A39" s="73" t="s">
        <v>281</v>
      </c>
      <c r="B39" s="82">
        <v>2657.5230000000001</v>
      </c>
      <c r="C39" s="82">
        <f>[18]BS!B34</f>
        <v>95.876249999999999</v>
      </c>
    </row>
    <row r="40" spans="1:3" ht="15">
      <c r="A40" s="73" t="s">
        <v>282</v>
      </c>
      <c r="B40" s="82">
        <v>63400.642329999995</v>
      </c>
      <c r="C40" s="82">
        <f>[18]BS!B35</f>
        <v>72684.698529999994</v>
      </c>
    </row>
    <row r="41" spans="1:3" ht="15.75" thickBot="1">
      <c r="A41" s="73" t="s">
        <v>268</v>
      </c>
      <c r="B41" s="82">
        <v>12384.621060000001</v>
      </c>
      <c r="C41" s="82">
        <f>[18]BS!B36</f>
        <v>11933.020869999998</v>
      </c>
    </row>
    <row r="42" spans="1:3" s="5" customFormat="1" ht="15.75" thickBot="1">
      <c r="A42" s="71" t="s">
        <v>283</v>
      </c>
      <c r="B42" s="84">
        <v>4829618.9740699995</v>
      </c>
      <c r="C42" s="84">
        <f>[18]BS!B37</f>
        <v>4401389.4250399992</v>
      </c>
    </row>
    <row r="43" spans="1:3" ht="15.75" thickBot="1">
      <c r="B43" s="85"/>
      <c r="C43" s="85"/>
    </row>
    <row r="44" spans="1:3" ht="15.75" thickBot="1">
      <c r="A44" s="75" t="s">
        <v>318</v>
      </c>
      <c r="B44" s="86">
        <v>44012</v>
      </c>
      <c r="C44" s="86">
        <f>C7</f>
        <v>43830</v>
      </c>
    </row>
    <row r="45" spans="1:3" ht="15.75" thickBot="1">
      <c r="A45" s="76" t="s">
        <v>284</v>
      </c>
      <c r="B45" s="87"/>
      <c r="C45" s="87"/>
    </row>
    <row r="46" spans="1:3" ht="15">
      <c r="A46" s="77" t="s">
        <v>285</v>
      </c>
      <c r="B46" s="82">
        <v>63757.335009999995</v>
      </c>
      <c r="C46" s="82">
        <f>'[18]P&amp;L'!B4</f>
        <v>123958.65363</v>
      </c>
    </row>
    <row r="47" spans="1:3" ht="15">
      <c r="A47" s="77" t="s">
        <v>286</v>
      </c>
      <c r="B47" s="82">
        <v>4721.9179999999997</v>
      </c>
      <c r="C47" s="82">
        <f>'[18]P&amp;L'!B5</f>
        <v>8783.8340000000007</v>
      </c>
    </row>
    <row r="48" spans="1:3" ht="15">
      <c r="A48" s="77" t="s">
        <v>287</v>
      </c>
      <c r="B48" s="82">
        <v>-674.46893</v>
      </c>
      <c r="C48" s="82">
        <f>'[18]P&amp;L'!B6</f>
        <v>-49.654379999999996</v>
      </c>
    </row>
    <row r="49" spans="1:4" ht="15">
      <c r="A49" s="78" t="s">
        <v>288</v>
      </c>
      <c r="B49" s="88">
        <v>67804.784079999998</v>
      </c>
      <c r="C49" s="88">
        <f>'[18]P&amp;L'!B7</f>
        <v>132692.83325</v>
      </c>
    </row>
    <row r="50" spans="1:4" ht="15">
      <c r="A50" s="77" t="s">
        <v>289</v>
      </c>
      <c r="B50" s="82">
        <v>251.72582999999997</v>
      </c>
      <c r="C50" s="82">
        <f>'[18]P&amp;L'!B8</f>
        <v>250.27441000000002</v>
      </c>
    </row>
    <row r="51" spans="1:4" ht="30">
      <c r="A51" s="79" t="s">
        <v>290</v>
      </c>
      <c r="B51" s="89">
        <v>12604.35432</v>
      </c>
      <c r="C51" s="89">
        <f>'[18]P&amp;L'!B9</f>
        <v>15779.984539999999</v>
      </c>
    </row>
    <row r="52" spans="1:4" ht="30">
      <c r="A52" s="79" t="s">
        <v>291</v>
      </c>
      <c r="B52" s="89">
        <v>40.833779999999997</v>
      </c>
      <c r="C52" s="89">
        <f>'[18]P&amp;L'!B10</f>
        <v>-1110.3800100000001</v>
      </c>
    </row>
    <row r="53" spans="1:4" ht="15">
      <c r="A53" s="79" t="s">
        <v>292</v>
      </c>
      <c r="B53" s="89">
        <v>-13876.707400000001</v>
      </c>
      <c r="C53" s="89">
        <f>'[18]P&amp;L'!B11</f>
        <v>-20807.749620000002</v>
      </c>
    </row>
    <row r="54" spans="1:4" ht="15">
      <c r="A54" s="78" t="s">
        <v>293</v>
      </c>
      <c r="B54" s="88">
        <v>66824.990609999993</v>
      </c>
      <c r="C54" s="88">
        <f>'[18]P&amp;L'!B12</f>
        <v>126804.96257000002</v>
      </c>
      <c r="D54" s="7"/>
    </row>
    <row r="55" spans="1:4" ht="15">
      <c r="A55" s="77" t="s">
        <v>294</v>
      </c>
      <c r="B55" s="89">
        <v>-527.68487000000005</v>
      </c>
      <c r="C55" s="89">
        <f>'[18]P&amp;L'!B13</f>
        <v>-3609.4356400000001</v>
      </c>
    </row>
    <row r="56" spans="1:4" ht="15">
      <c r="A56" s="77" t="s">
        <v>295</v>
      </c>
      <c r="B56" s="89">
        <v>-676.27053000000001</v>
      </c>
      <c r="C56" s="89">
        <f>'[18]P&amp;L'!B14</f>
        <v>-788.61918999999989</v>
      </c>
    </row>
    <row r="57" spans="1:4" ht="15">
      <c r="A57" s="77" t="s">
        <v>296</v>
      </c>
      <c r="B57" s="89">
        <v>-2259.9802799999998</v>
      </c>
      <c r="C57" s="89">
        <f>'[18]P&amp;L'!B15</f>
        <v>-3189.4012599999996</v>
      </c>
    </row>
    <row r="58" spans="1:4" ht="15">
      <c r="A58" s="77" t="s">
        <v>297</v>
      </c>
      <c r="B58" s="89">
        <v>-8840.3605500000012</v>
      </c>
      <c r="C58" s="89">
        <f>'[18]P&amp;L'!B16</f>
        <v>-14594.309744</v>
      </c>
    </row>
    <row r="59" spans="1:4" ht="15">
      <c r="A59" s="77" t="s">
        <v>298</v>
      </c>
      <c r="B59" s="89"/>
      <c r="C59" s="89">
        <f>'[18]P&amp;L'!B17</f>
        <v>0</v>
      </c>
    </row>
    <row r="60" spans="1:4" ht="15">
      <c r="A60" s="80" t="s">
        <v>299</v>
      </c>
      <c r="B60" s="82">
        <v>-12304.29623</v>
      </c>
      <c r="C60" s="82">
        <f>'[18]P&amp;L'!B18</f>
        <v>-22181.765833999998</v>
      </c>
    </row>
    <row r="61" spans="1:4" ht="15">
      <c r="A61" s="78" t="s">
        <v>300</v>
      </c>
      <c r="B61" s="88">
        <v>54520.694379999994</v>
      </c>
      <c r="C61" s="88">
        <f>'[18]P&amp;L'!B19</f>
        <v>104623.19673600001</v>
      </c>
      <c r="D61" s="7"/>
    </row>
    <row r="62" spans="1:4" ht="15">
      <c r="A62" s="77" t="s">
        <v>301</v>
      </c>
      <c r="B62" s="82">
        <v>-3788.72595</v>
      </c>
      <c r="C62" s="82">
        <f>'[18]P&amp;L'!B20</f>
        <v>-6254.7041760000002</v>
      </c>
    </row>
    <row r="63" spans="1:4" ht="15">
      <c r="A63" s="80" t="s">
        <v>302</v>
      </c>
      <c r="B63" s="90">
        <v>50731.968429999994</v>
      </c>
      <c r="C63" s="90">
        <f>'[18]P&amp;L'!B21</f>
        <v>98368.492560000013</v>
      </c>
    </row>
    <row r="64" spans="1:4" ht="15">
      <c r="A64" s="77" t="s">
        <v>303</v>
      </c>
      <c r="B64" s="82">
        <v>1728.57664</v>
      </c>
      <c r="C64" s="82">
        <f>'[18]P&amp;L'!B22</f>
        <v>10952.744289999999</v>
      </c>
    </row>
    <row r="65" spans="1:3" ht="15">
      <c r="A65" s="77" t="s">
        <v>304</v>
      </c>
      <c r="B65" s="82"/>
      <c r="C65" s="82">
        <f>'[18]P&amp;L'!B23</f>
        <v>0</v>
      </c>
    </row>
    <row r="66" spans="1:3" ht="15">
      <c r="A66" s="77" t="s">
        <v>305</v>
      </c>
      <c r="B66" s="82">
        <v>10897.823769999999</v>
      </c>
      <c r="C66" s="82">
        <f>'[18]P&amp;L'!B24</f>
        <v>59457.382469999997</v>
      </c>
    </row>
    <row r="67" spans="1:3" ht="15">
      <c r="A67" s="77" t="s">
        <v>306</v>
      </c>
      <c r="B67" s="82">
        <v>-2562.9535799999999</v>
      </c>
      <c r="C67" s="82">
        <f>'[18]P&amp;L'!B25</f>
        <v>-4342.3495599999997</v>
      </c>
    </row>
    <row r="68" spans="1:3" ht="15">
      <c r="A68" s="78" t="s">
        <v>307</v>
      </c>
      <c r="B68" s="88">
        <v>60795.415259999994</v>
      </c>
      <c r="C68" s="88">
        <f>'[18]P&amp;L'!B26</f>
        <v>164436.26976</v>
      </c>
    </row>
    <row r="69" spans="1:3" ht="15">
      <c r="A69" s="77" t="s">
        <v>308</v>
      </c>
      <c r="B69" s="82">
        <v>47013.423479999998</v>
      </c>
      <c r="C69" s="82">
        <f>'[18]P&amp;L'!B27</f>
        <v>81539.420939999996</v>
      </c>
    </row>
    <row r="70" spans="1:3" ht="15">
      <c r="A70" s="77" t="s">
        <v>309</v>
      </c>
      <c r="B70" s="82">
        <v>-11065.708919999999</v>
      </c>
      <c r="C70" s="82">
        <f>'[18]P&amp;L'!B28</f>
        <v>-22822.581389999999</v>
      </c>
    </row>
    <row r="71" spans="1:3" ht="15">
      <c r="A71" s="77" t="s">
        <v>310</v>
      </c>
      <c r="B71" s="82">
        <v>-316.24640000000005</v>
      </c>
      <c r="C71" s="82">
        <f>'[18]P&amp;L'!B29</f>
        <v>-563.35845999999992</v>
      </c>
    </row>
    <row r="72" spans="1:3" ht="15">
      <c r="A72" s="77" t="s">
        <v>311</v>
      </c>
      <c r="B72" s="82">
        <v>-36159.317360000001</v>
      </c>
      <c r="C72" s="82">
        <f>'[18]P&amp;L'!B30</f>
        <v>-22917.816859999999</v>
      </c>
    </row>
    <row r="73" spans="1:3" ht="15">
      <c r="A73" s="78" t="s">
        <v>312</v>
      </c>
      <c r="B73" s="88">
        <v>-527.8492000000042</v>
      </c>
      <c r="C73" s="88">
        <f>'[18]P&amp;L'!B31</f>
        <v>35235.664229999995</v>
      </c>
    </row>
    <row r="74" spans="1:3" ht="15">
      <c r="A74" s="78" t="s">
        <v>313</v>
      </c>
      <c r="B74" s="88">
        <v>60267.56605999999</v>
      </c>
      <c r="C74" s="88">
        <f>'[18]P&amp;L'!B32</f>
        <v>199671.93398999999</v>
      </c>
    </row>
    <row r="75" spans="1:3" ht="15">
      <c r="A75" s="77" t="s">
        <v>314</v>
      </c>
      <c r="B75" s="82">
        <v>-1527.7041399999998</v>
      </c>
      <c r="C75" s="82">
        <f>'[18]P&amp;L'!B33</f>
        <v>-2129.71128</v>
      </c>
    </row>
    <row r="76" spans="1:3" ht="15">
      <c r="A76" s="77" t="s">
        <v>1</v>
      </c>
      <c r="B76" s="82"/>
      <c r="C76" s="82">
        <f>'[18]P&amp;L'!B34</f>
        <v>0</v>
      </c>
    </row>
    <row r="77" spans="1:3" ht="15.75" thickBot="1">
      <c r="A77" s="80" t="s">
        <v>315</v>
      </c>
      <c r="B77" s="90">
        <v>-1527.7041399999998</v>
      </c>
      <c r="C77" s="90">
        <f>'[18]P&amp;L'!B35</f>
        <v>-2129.71128</v>
      </c>
    </row>
    <row r="78" spans="1:3" ht="15.75" thickBot="1">
      <c r="A78" s="76" t="s">
        <v>316</v>
      </c>
      <c r="B78" s="91">
        <v>58739.861919999988</v>
      </c>
      <c r="C78" s="91">
        <f>'[18]P&amp;L'!B36</f>
        <v>197542.22271</v>
      </c>
    </row>
    <row r="79" spans="1:3">
      <c r="B79" s="8">
        <f t="shared" ref="B79:C79" si="0">B78-B30</f>
        <v>1.798999998572981E-2</v>
      </c>
      <c r="C79" s="8">
        <f t="shared" si="0"/>
        <v>1.2000001152046025E-4</v>
      </c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E79"/>
  <sheetViews>
    <sheetView zoomScaleNormal="100" workbookViewId="0">
      <selection activeCell="A18" sqref="A18"/>
    </sheetView>
  </sheetViews>
  <sheetFormatPr baseColWidth="10" defaultColWidth="9.140625" defaultRowHeight="12.75"/>
  <cols>
    <col min="1" max="1" width="71.5703125" style="2" bestFit="1" customWidth="1"/>
    <col min="2" max="3" width="11.7109375" style="8" customWidth="1"/>
    <col min="4" max="4" width="9.140625" style="2" customWidth="1"/>
    <col min="5" max="16384" width="9.140625" style="2"/>
  </cols>
  <sheetData>
    <row r="6" spans="1:3" ht="13.5" thickBot="1"/>
    <row r="7" spans="1:3" ht="15.75" thickBot="1">
      <c r="A7" s="70" t="s">
        <v>321</v>
      </c>
      <c r="B7" s="92">
        <v>44012</v>
      </c>
      <c r="C7" s="92">
        <v>43830</v>
      </c>
    </row>
    <row r="8" spans="1:3" ht="15.75" thickBot="1">
      <c r="A8" s="71" t="s">
        <v>190</v>
      </c>
      <c r="B8" s="4"/>
      <c r="C8" s="4"/>
    </row>
    <row r="9" spans="1:3" s="5" customFormat="1" ht="15">
      <c r="A9" s="74" t="s">
        <v>191</v>
      </c>
      <c r="B9" s="81">
        <v>4764589.1084799999</v>
      </c>
      <c r="C9" s="81">
        <f>[18]BS!$B$4</f>
        <v>4294832.7524500005</v>
      </c>
    </row>
    <row r="10" spans="1:3" ht="15">
      <c r="A10" s="73" t="s">
        <v>192</v>
      </c>
      <c r="B10" s="82">
        <v>1155.5300400000001</v>
      </c>
      <c r="C10" s="82">
        <f>[18]BS!B5</f>
        <v>933.65389000000005</v>
      </c>
    </row>
    <row r="11" spans="1:3" ht="15">
      <c r="A11" s="73" t="s">
        <v>193</v>
      </c>
      <c r="B11" s="83">
        <v>2341027.2860900001</v>
      </c>
      <c r="C11" s="83">
        <f>[18]BS!B6</f>
        <v>2320615.1331100003</v>
      </c>
    </row>
    <row r="12" spans="1:3" ht="15">
      <c r="A12" s="73" t="s">
        <v>194</v>
      </c>
      <c r="B12" s="82">
        <v>1964.60229</v>
      </c>
      <c r="C12" s="82">
        <f>[18]BS!B7</f>
        <v>1264.0652</v>
      </c>
    </row>
    <row r="13" spans="1:3" ht="15">
      <c r="A13" s="73" t="s">
        <v>195</v>
      </c>
      <c r="B13" s="82">
        <v>2323716.9750600001</v>
      </c>
      <c r="C13" s="82">
        <f>[18]BS!B8</f>
        <v>1875080.27834</v>
      </c>
    </row>
    <row r="14" spans="1:3" ht="15">
      <c r="A14" s="73" t="s">
        <v>196</v>
      </c>
      <c r="B14" s="82">
        <v>95774.935389999999</v>
      </c>
      <c r="C14" s="82">
        <f>[18]BS!B9</f>
        <v>95993.680730000007</v>
      </c>
    </row>
    <row r="15" spans="1:3" ht="15">
      <c r="A15" s="73" t="s">
        <v>197</v>
      </c>
      <c r="B15" s="82">
        <v>949.77960999999993</v>
      </c>
      <c r="C15" s="82">
        <f>[18]BS!B10</f>
        <v>945.94118000000003</v>
      </c>
    </row>
    <row r="16" spans="1:3" s="5" customFormat="1" ht="15">
      <c r="A16" s="74" t="s">
        <v>198</v>
      </c>
      <c r="B16" s="81">
        <v>65029.865590000001</v>
      </c>
      <c r="C16" s="81">
        <f>[18]BS!B11</f>
        <v>106556.67259</v>
      </c>
    </row>
    <row r="17" spans="1:5" ht="15">
      <c r="A17" s="73" t="s">
        <v>199</v>
      </c>
      <c r="B17" s="83">
        <v>6395.8134900000005</v>
      </c>
      <c r="C17" s="83">
        <f>[18]BS!B12</f>
        <v>28764.35024</v>
      </c>
    </row>
    <row r="18" spans="1:5" ht="15">
      <c r="A18" s="73" t="s">
        <v>200</v>
      </c>
      <c r="B18" s="82">
        <v>3.6779999999999999</v>
      </c>
      <c r="C18" s="82">
        <f>[18]BS!B13</f>
        <v>1.7829999999999999</v>
      </c>
    </row>
    <row r="19" spans="1:5" ht="15">
      <c r="A19" s="73" t="s">
        <v>196</v>
      </c>
      <c r="B19" s="82">
        <v>1993.6954699999999</v>
      </c>
      <c r="C19" s="82">
        <f>[18]BS!B14</f>
        <v>1937.4218100000001</v>
      </c>
    </row>
    <row r="20" spans="1:5" ht="15">
      <c r="A20" s="73" t="s">
        <v>201</v>
      </c>
      <c r="B20" s="82">
        <v>14507.120220000001</v>
      </c>
      <c r="C20" s="82">
        <f>[18]BS!B15</f>
        <v>12320.689849999999</v>
      </c>
    </row>
    <row r="21" spans="1:5" ht="15">
      <c r="A21" s="73" t="s">
        <v>202</v>
      </c>
      <c r="B21" s="82">
        <v>3699.4796699999997</v>
      </c>
      <c r="C21" s="82">
        <f>[18]BS!B16</f>
        <v>19451.388500000001</v>
      </c>
    </row>
    <row r="22" spans="1:5" ht="15">
      <c r="A22" s="73" t="s">
        <v>203</v>
      </c>
      <c r="B22" s="82">
        <v>7681.3817399999998</v>
      </c>
      <c r="C22" s="82">
        <f>[18]BS!B17</f>
        <v>831.97789999999998</v>
      </c>
    </row>
    <row r="23" spans="1:5" ht="15.75" thickBot="1">
      <c r="A23" s="73" t="s">
        <v>204</v>
      </c>
      <c r="B23" s="82">
        <v>30748.697</v>
      </c>
      <c r="C23" s="82">
        <f>[18]BS!$B$18</f>
        <v>43249.061289999998</v>
      </c>
    </row>
    <row r="24" spans="1:5" s="5" customFormat="1" ht="15.75" thickBot="1">
      <c r="A24" s="71" t="s">
        <v>205</v>
      </c>
      <c r="B24" s="84">
        <v>4829618.9740699995</v>
      </c>
      <c r="C24" s="84">
        <f>[18]BS!$B$19</f>
        <v>4401389.4250400001</v>
      </c>
      <c r="E24" s="6"/>
    </row>
    <row r="25" spans="1:5" ht="15.75" thickBot="1">
      <c r="A25" s="73"/>
      <c r="B25" s="82"/>
      <c r="C25" s="82"/>
    </row>
    <row r="26" spans="1:5" s="5" customFormat="1" ht="15.75" thickBot="1">
      <c r="A26" s="71" t="s">
        <v>206</v>
      </c>
      <c r="B26" s="84">
        <v>2507156.3991999999</v>
      </c>
      <c r="C26" s="84">
        <f>[18]BS!$B$21</f>
        <v>2447381.3243899997</v>
      </c>
    </row>
    <row r="27" spans="1:5" ht="15">
      <c r="A27" s="73" t="s">
        <v>207</v>
      </c>
      <c r="B27" s="82">
        <v>1450210.3710999999</v>
      </c>
      <c r="C27" s="82">
        <f>[18]BS!B22</f>
        <v>1385227.0067999999</v>
      </c>
    </row>
    <row r="28" spans="1:5" ht="15">
      <c r="A28" s="73" t="s">
        <v>208</v>
      </c>
      <c r="B28" s="82">
        <v>883441.6161799999</v>
      </c>
      <c r="C28" s="82">
        <f>[18]BS!B23</f>
        <v>806214.42991999991</v>
      </c>
    </row>
    <row r="29" spans="1:5" ht="15">
      <c r="A29" s="73" t="s">
        <v>21</v>
      </c>
      <c r="B29" s="82">
        <v>114764.56799</v>
      </c>
      <c r="C29" s="82">
        <f>[18]BS!B24</f>
        <v>58397.665079999999</v>
      </c>
      <c r="E29" s="7"/>
    </row>
    <row r="30" spans="1:5" ht="15.75" thickBot="1">
      <c r="A30" s="73" t="s">
        <v>209</v>
      </c>
      <c r="B30" s="82">
        <v>58739.843930000003</v>
      </c>
      <c r="C30" s="82">
        <f>[18]BS!B25</f>
        <v>197542.22258999999</v>
      </c>
    </row>
    <row r="31" spans="1:5" s="5" customFormat="1" ht="15.75" thickBot="1">
      <c r="A31" s="71" t="s">
        <v>210</v>
      </c>
      <c r="B31" s="84">
        <v>2322462.5748700001</v>
      </c>
      <c r="C31" s="84">
        <f>[18]BS!B26</f>
        <v>1954008.1006499999</v>
      </c>
      <c r="E31" s="6"/>
    </row>
    <row r="32" spans="1:5" s="5" customFormat="1" ht="15">
      <c r="A32" s="74" t="s">
        <v>211</v>
      </c>
      <c r="B32" s="81">
        <v>1433643.57522</v>
      </c>
      <c r="C32" s="81">
        <f>[18]BS!B27</f>
        <v>998931.47369000013</v>
      </c>
    </row>
    <row r="33" spans="1:3" ht="15">
      <c r="A33" s="73" t="s">
        <v>212</v>
      </c>
      <c r="B33" s="82">
        <v>23591.397730000001</v>
      </c>
      <c r="C33" s="82">
        <f>[18]BS!B28</f>
        <v>24150.997820000001</v>
      </c>
    </row>
    <row r="34" spans="1:3" ht="15">
      <c r="A34" s="73" t="s">
        <v>213</v>
      </c>
      <c r="B34" s="82">
        <v>1316888.7413599999</v>
      </c>
      <c r="C34" s="82">
        <f>[18]BS!B29</f>
        <v>893486.89589000004</v>
      </c>
    </row>
    <row r="35" spans="1:3" ht="15">
      <c r="A35" s="73" t="s">
        <v>214</v>
      </c>
      <c r="B35" s="82">
        <v>85105.111629999999</v>
      </c>
      <c r="C35" s="82">
        <f>[18]BS!B30</f>
        <v>73347.507190000004</v>
      </c>
    </row>
    <row r="36" spans="1:3" ht="15">
      <c r="A36" s="73"/>
      <c r="B36" s="82">
        <v>8058.3244999999997</v>
      </c>
      <c r="C36" s="82">
        <f>[18]BS!B31</f>
        <v>7946.0727900000002</v>
      </c>
    </row>
    <row r="37" spans="1:3" s="5" customFormat="1" ht="15">
      <c r="A37" s="74" t="s">
        <v>215</v>
      </c>
      <c r="B37" s="81">
        <v>888818.99965000001</v>
      </c>
      <c r="C37" s="81">
        <f>[18]BS!B32</f>
        <v>955076.62695999991</v>
      </c>
    </row>
    <row r="38" spans="1:3" ht="15">
      <c r="A38" s="73" t="s">
        <v>216</v>
      </c>
      <c r="B38" s="82">
        <v>810376.21325999999</v>
      </c>
      <c r="C38" s="82">
        <f>[18]BS!B33</f>
        <v>870363.03130999999</v>
      </c>
    </row>
    <row r="39" spans="1:3" ht="15">
      <c r="A39" s="73" t="s">
        <v>217</v>
      </c>
      <c r="B39" s="82">
        <v>2657.5230000000001</v>
      </c>
      <c r="C39" s="82">
        <f>[18]BS!B34</f>
        <v>95.876249999999999</v>
      </c>
    </row>
    <row r="40" spans="1:3" ht="15">
      <c r="A40" s="73" t="s">
        <v>218</v>
      </c>
      <c r="B40" s="82">
        <v>63400.642329999995</v>
      </c>
      <c r="C40" s="82">
        <f>[18]BS!B35</f>
        <v>72684.698529999994</v>
      </c>
    </row>
    <row r="41" spans="1:3" ht="15.75" thickBot="1">
      <c r="A41" s="73" t="s">
        <v>204</v>
      </c>
      <c r="B41" s="82">
        <v>12384.621060000001</v>
      </c>
      <c r="C41" s="82">
        <f>[18]BS!B36</f>
        <v>11933.020869999998</v>
      </c>
    </row>
    <row r="42" spans="1:3" s="5" customFormat="1" ht="15.75" thickBot="1">
      <c r="A42" s="71" t="s">
        <v>219</v>
      </c>
      <c r="B42" s="84">
        <v>4829618.9740699995</v>
      </c>
      <c r="C42" s="84">
        <f>[18]BS!B37</f>
        <v>4401389.4250399992</v>
      </c>
    </row>
    <row r="43" spans="1:3" ht="15.75" thickBot="1">
      <c r="A43" s="95"/>
      <c r="B43" s="85"/>
      <c r="C43" s="85"/>
    </row>
    <row r="44" spans="1:3" ht="15.75" thickBot="1">
      <c r="A44" s="75" t="s">
        <v>322</v>
      </c>
      <c r="B44" s="86">
        <v>44012</v>
      </c>
      <c r="C44" s="86">
        <f>C7</f>
        <v>43830</v>
      </c>
    </row>
    <row r="45" spans="1:3" ht="15.75" thickBot="1">
      <c r="A45" s="76" t="s">
        <v>220</v>
      </c>
      <c r="B45" s="87"/>
      <c r="C45" s="87"/>
    </row>
    <row r="46" spans="1:3" ht="15">
      <c r="A46" s="77" t="s">
        <v>221</v>
      </c>
      <c r="B46" s="82">
        <v>63757.335009999995</v>
      </c>
      <c r="C46" s="82">
        <f>'[18]P&amp;L'!B4</f>
        <v>123958.65363</v>
      </c>
    </row>
    <row r="47" spans="1:3" ht="15">
      <c r="A47" s="77" t="s">
        <v>222</v>
      </c>
      <c r="B47" s="82">
        <v>4721.9179999999997</v>
      </c>
      <c r="C47" s="82">
        <f>'[18]P&amp;L'!B5</f>
        <v>8783.8340000000007</v>
      </c>
    </row>
    <row r="48" spans="1:3" ht="15">
      <c r="A48" s="77" t="s">
        <v>223</v>
      </c>
      <c r="B48" s="82">
        <v>-674.46893</v>
      </c>
      <c r="C48" s="82">
        <f>'[18]P&amp;L'!B6</f>
        <v>-49.654379999999996</v>
      </c>
    </row>
    <row r="49" spans="1:4" ht="15">
      <c r="A49" s="78" t="s">
        <v>224</v>
      </c>
      <c r="B49" s="88">
        <v>67804.784079999998</v>
      </c>
      <c r="C49" s="88">
        <f>'[18]P&amp;L'!B7</f>
        <v>132692.83325</v>
      </c>
    </row>
    <row r="50" spans="1:4" ht="15">
      <c r="A50" s="77" t="s">
        <v>225</v>
      </c>
      <c r="B50" s="82">
        <v>251.72582999999997</v>
      </c>
      <c r="C50" s="82">
        <f>'[18]P&amp;L'!B8</f>
        <v>250.27441000000002</v>
      </c>
    </row>
    <row r="51" spans="1:4" ht="30">
      <c r="A51" s="79" t="s">
        <v>226</v>
      </c>
      <c r="B51" s="89">
        <v>12604.35432</v>
      </c>
      <c r="C51" s="89">
        <f>'[18]P&amp;L'!B9</f>
        <v>15779.984539999999</v>
      </c>
    </row>
    <row r="52" spans="1:4" ht="30">
      <c r="A52" s="79" t="s">
        <v>227</v>
      </c>
      <c r="B52" s="89">
        <v>40.833779999999997</v>
      </c>
      <c r="C52" s="89">
        <f>'[18]P&amp;L'!B10</f>
        <v>-1110.3800100000001</v>
      </c>
    </row>
    <row r="53" spans="1:4" ht="30">
      <c r="A53" s="79" t="s">
        <v>228</v>
      </c>
      <c r="B53" s="89">
        <v>-13876.707400000001</v>
      </c>
      <c r="C53" s="89">
        <f>'[18]P&amp;L'!B11</f>
        <v>-20807.749620000002</v>
      </c>
    </row>
    <row r="54" spans="1:4" ht="15">
      <c r="A54" s="78" t="s">
        <v>229</v>
      </c>
      <c r="B54" s="88">
        <v>66824.990609999993</v>
      </c>
      <c r="C54" s="88">
        <f>'[18]P&amp;L'!B12</f>
        <v>126804.96257000002</v>
      </c>
      <c r="D54" s="7"/>
    </row>
    <row r="55" spans="1:4" ht="15">
      <c r="A55" s="77" t="s">
        <v>230</v>
      </c>
      <c r="B55" s="89">
        <v>-527.68487000000005</v>
      </c>
      <c r="C55" s="89">
        <f>'[18]P&amp;L'!B13</f>
        <v>-3609.4356400000001</v>
      </c>
    </row>
    <row r="56" spans="1:4" ht="15">
      <c r="A56" s="77" t="s">
        <v>231</v>
      </c>
      <c r="B56" s="89">
        <v>-676.27053000000001</v>
      </c>
      <c r="C56" s="89">
        <f>'[18]P&amp;L'!B14</f>
        <v>-788.61918999999989</v>
      </c>
    </row>
    <row r="57" spans="1:4" ht="15">
      <c r="A57" s="77" t="s">
        <v>232</v>
      </c>
      <c r="B57" s="89">
        <v>-2259.9802799999998</v>
      </c>
      <c r="C57" s="89">
        <f>'[18]P&amp;L'!B15</f>
        <v>-3189.4012599999996</v>
      </c>
    </row>
    <row r="58" spans="1:4" ht="15">
      <c r="A58" s="77" t="s">
        <v>233</v>
      </c>
      <c r="B58" s="89">
        <v>-8840.3605500000012</v>
      </c>
      <c r="C58" s="89">
        <f>'[18]P&amp;L'!B16</f>
        <v>-14594.309744</v>
      </c>
    </row>
    <row r="59" spans="1:4" ht="15">
      <c r="A59" s="77" t="s">
        <v>234</v>
      </c>
      <c r="B59" s="89"/>
      <c r="C59" s="89">
        <f>'[18]P&amp;L'!B17</f>
        <v>0</v>
      </c>
    </row>
    <row r="60" spans="1:4" ht="15">
      <c r="A60" s="80" t="s">
        <v>235</v>
      </c>
      <c r="B60" s="82">
        <v>-12304.29623</v>
      </c>
      <c r="C60" s="82">
        <f>'[18]P&amp;L'!B18</f>
        <v>-22181.765833999998</v>
      </c>
    </row>
    <row r="61" spans="1:4" ht="15">
      <c r="A61" s="78" t="s">
        <v>236</v>
      </c>
      <c r="B61" s="88">
        <v>54520.694379999994</v>
      </c>
      <c r="C61" s="88">
        <f>'[18]P&amp;L'!B19</f>
        <v>104623.19673600001</v>
      </c>
      <c r="D61" s="7"/>
    </row>
    <row r="62" spans="1:4" ht="15">
      <c r="A62" s="77" t="s">
        <v>237</v>
      </c>
      <c r="B62" s="82">
        <v>-3788.72595</v>
      </c>
      <c r="C62" s="82">
        <f>'[18]P&amp;L'!B20</f>
        <v>-6254.7041760000002</v>
      </c>
    </row>
    <row r="63" spans="1:4" ht="15">
      <c r="A63" s="80" t="s">
        <v>238</v>
      </c>
      <c r="B63" s="90">
        <v>50731.968429999994</v>
      </c>
      <c r="C63" s="90">
        <f>'[18]P&amp;L'!B21</f>
        <v>98368.492560000013</v>
      </c>
    </row>
    <row r="64" spans="1:4" ht="15">
      <c r="A64" s="77" t="s">
        <v>239</v>
      </c>
      <c r="B64" s="82">
        <v>1728.57664</v>
      </c>
      <c r="C64" s="82">
        <f>'[18]P&amp;L'!B22</f>
        <v>10952.744289999999</v>
      </c>
    </row>
    <row r="65" spans="1:3" ht="15">
      <c r="A65" s="77" t="s">
        <v>240</v>
      </c>
      <c r="B65" s="82"/>
      <c r="C65" s="82">
        <f>'[18]P&amp;L'!B23</f>
        <v>0</v>
      </c>
    </row>
    <row r="66" spans="1:3" ht="15">
      <c r="A66" s="77" t="s">
        <v>241</v>
      </c>
      <c r="B66" s="82">
        <v>10897.823769999999</v>
      </c>
      <c r="C66" s="82">
        <f>'[18]P&amp;L'!B24</f>
        <v>59457.382469999997</v>
      </c>
    </row>
    <row r="67" spans="1:3" ht="15">
      <c r="A67" s="77" t="s">
        <v>242</v>
      </c>
      <c r="B67" s="82">
        <v>-2562.9535799999999</v>
      </c>
      <c r="C67" s="82">
        <f>'[18]P&amp;L'!B25</f>
        <v>-4342.3495599999997</v>
      </c>
    </row>
    <row r="68" spans="1:3" ht="15">
      <c r="A68" s="78" t="s">
        <v>243</v>
      </c>
      <c r="B68" s="88">
        <v>60795.415259999994</v>
      </c>
      <c r="C68" s="88">
        <f>'[18]P&amp;L'!B26</f>
        <v>164436.26976</v>
      </c>
    </row>
    <row r="69" spans="1:3" ht="15">
      <c r="A69" s="77" t="s">
        <v>244</v>
      </c>
      <c r="B69" s="82">
        <v>47013.423479999998</v>
      </c>
      <c r="C69" s="82">
        <f>'[18]P&amp;L'!B27</f>
        <v>81539.420939999996</v>
      </c>
    </row>
    <row r="70" spans="1:3" ht="15">
      <c r="A70" s="77" t="s">
        <v>245</v>
      </c>
      <c r="B70" s="82">
        <v>-11065.708919999999</v>
      </c>
      <c r="C70" s="82">
        <f>'[18]P&amp;L'!B28</f>
        <v>-22822.581389999999</v>
      </c>
    </row>
    <row r="71" spans="1:3" ht="15">
      <c r="A71" s="77" t="s">
        <v>246</v>
      </c>
      <c r="B71" s="82">
        <v>-316.24640000000005</v>
      </c>
      <c r="C71" s="82">
        <f>'[18]P&amp;L'!B29</f>
        <v>-563.35845999999992</v>
      </c>
    </row>
    <row r="72" spans="1:3" ht="15">
      <c r="A72" s="77" t="s">
        <v>247</v>
      </c>
      <c r="B72" s="82">
        <v>-36159.317360000001</v>
      </c>
      <c r="C72" s="82">
        <f>'[18]P&amp;L'!B30</f>
        <v>-22917.816859999999</v>
      </c>
    </row>
    <row r="73" spans="1:3" ht="15">
      <c r="A73" s="78" t="s">
        <v>248</v>
      </c>
      <c r="B73" s="88">
        <v>-527.8492000000042</v>
      </c>
      <c r="C73" s="88">
        <f>'[18]P&amp;L'!B31</f>
        <v>35235.664229999995</v>
      </c>
    </row>
    <row r="74" spans="1:3" ht="15">
      <c r="A74" s="78" t="s">
        <v>249</v>
      </c>
      <c r="B74" s="88">
        <v>60267.56605999999</v>
      </c>
      <c r="C74" s="88">
        <f>'[18]P&amp;L'!B32</f>
        <v>199671.93398999999</v>
      </c>
    </row>
    <row r="75" spans="1:3" ht="15">
      <c r="A75" s="77" t="s">
        <v>250</v>
      </c>
      <c r="B75" s="82">
        <v>-1527.7041399999998</v>
      </c>
      <c r="C75" s="82">
        <f>'[18]P&amp;L'!B33</f>
        <v>-2129.71128</v>
      </c>
    </row>
    <row r="76" spans="1:3" ht="15">
      <c r="A76" s="77" t="s">
        <v>251</v>
      </c>
      <c r="B76" s="82"/>
      <c r="C76" s="82">
        <f>'[18]P&amp;L'!B34</f>
        <v>0</v>
      </c>
    </row>
    <row r="77" spans="1:3" ht="15.75" thickBot="1">
      <c r="A77" s="80" t="s">
        <v>252</v>
      </c>
      <c r="B77" s="90">
        <v>-1527.7041399999998</v>
      </c>
      <c r="C77" s="90">
        <f>'[18]P&amp;L'!B35</f>
        <v>-2129.71128</v>
      </c>
    </row>
    <row r="78" spans="1:3" ht="15.75" thickBot="1">
      <c r="A78" s="93" t="s">
        <v>253</v>
      </c>
      <c r="B78" s="91">
        <v>58739.861919999988</v>
      </c>
      <c r="C78" s="91">
        <f>'[18]P&amp;L'!B36</f>
        <v>197542.22271</v>
      </c>
    </row>
    <row r="79" spans="1:3">
      <c r="B79" s="8">
        <f t="shared" ref="B79:C79" si="0">B78-B30</f>
        <v>1.798999998572981E-2</v>
      </c>
      <c r="C79" s="8">
        <f t="shared" si="0"/>
        <v>1.2000001152046025E-4</v>
      </c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9"/>
  <sheetViews>
    <sheetView topLeftCell="A52" workbookViewId="0">
      <selection activeCell="D22" sqref="D22"/>
    </sheetView>
  </sheetViews>
  <sheetFormatPr baseColWidth="10" defaultColWidth="9.140625" defaultRowHeight="12.75"/>
  <cols>
    <col min="1" max="1" width="53.28515625" bestFit="1" customWidth="1"/>
    <col min="2" max="2" width="27.28515625" bestFit="1" customWidth="1"/>
    <col min="3" max="3" width="7.140625" bestFit="1" customWidth="1"/>
    <col min="4" max="4" width="18.7109375" bestFit="1" customWidth="1"/>
    <col min="5" max="5" width="15.28515625" bestFit="1" customWidth="1"/>
  </cols>
  <sheetData>
    <row r="1" spans="1:5">
      <c r="A1" s="96"/>
      <c r="B1" s="96"/>
      <c r="C1" s="96"/>
      <c r="D1" s="96"/>
      <c r="E1" s="96"/>
    </row>
    <row r="2" spans="1:5">
      <c r="A2" s="100"/>
      <c r="B2" s="108" t="s">
        <v>66</v>
      </c>
      <c r="C2" s="112" t="s">
        <v>67</v>
      </c>
      <c r="D2" s="100"/>
      <c r="E2" s="108" t="s">
        <v>68</v>
      </c>
    </row>
    <row r="3" spans="1:5">
      <c r="A3" s="99"/>
      <c r="B3" s="99"/>
      <c r="C3" s="99"/>
      <c r="D3" s="99"/>
      <c r="E3" s="99"/>
    </row>
    <row r="5" spans="1:5">
      <c r="A5" s="101" t="s">
        <v>70</v>
      </c>
      <c r="B5" s="97"/>
      <c r="C5" s="97"/>
      <c r="D5" s="97"/>
      <c r="E5" s="98"/>
    </row>
    <row r="6" spans="1:5">
      <c r="A6" s="102" t="s">
        <v>66</v>
      </c>
      <c r="B6" s="113" t="s">
        <v>67</v>
      </c>
      <c r="C6" s="103"/>
      <c r="D6" s="103" t="s">
        <v>71</v>
      </c>
      <c r="E6" s="114" t="s">
        <v>323</v>
      </c>
    </row>
    <row r="7" spans="1:5">
      <c r="A7" s="104" t="s">
        <v>73</v>
      </c>
      <c r="B7" s="111" t="s">
        <v>74</v>
      </c>
      <c r="C7" s="105"/>
      <c r="D7" s="105" t="s">
        <v>75</v>
      </c>
      <c r="E7" s="110" t="s">
        <v>324</v>
      </c>
    </row>
    <row r="8" spans="1:5">
      <c r="A8" s="104" t="s">
        <v>77</v>
      </c>
      <c r="B8" s="111" t="s">
        <v>67</v>
      </c>
      <c r="C8" s="105"/>
      <c r="D8" s="105" t="s">
        <v>78</v>
      </c>
      <c r="E8" s="110" t="s">
        <v>325</v>
      </c>
    </row>
    <row r="9" spans="1:5">
      <c r="A9" s="104" t="s">
        <v>80</v>
      </c>
      <c r="B9" s="111" t="s">
        <v>81</v>
      </c>
      <c r="C9" s="105"/>
      <c r="D9" s="105" t="s">
        <v>68</v>
      </c>
      <c r="E9" s="110" t="s">
        <v>69</v>
      </c>
    </row>
    <row r="10" spans="1:5">
      <c r="A10" s="104" t="s">
        <v>82</v>
      </c>
      <c r="B10" s="111" t="s">
        <v>83</v>
      </c>
      <c r="C10" s="105"/>
      <c r="D10" s="105" t="s">
        <v>84</v>
      </c>
      <c r="E10" s="110" t="s">
        <v>85</v>
      </c>
    </row>
    <row r="11" spans="1:5">
      <c r="A11" s="106" t="s">
        <v>86</v>
      </c>
      <c r="B11" s="109" t="s">
        <v>189</v>
      </c>
      <c r="C11" s="107"/>
      <c r="D11" s="107" t="s">
        <v>87</v>
      </c>
      <c r="E11" s="115" t="s">
        <v>88</v>
      </c>
    </row>
    <row r="14" spans="1:5">
      <c r="A14" s="116" t="s">
        <v>90</v>
      </c>
      <c r="B14" s="116"/>
      <c r="C14" s="96"/>
      <c r="D14" s="96"/>
      <c r="E14" s="96"/>
    </row>
    <row r="15" spans="1:5">
      <c r="A15" s="119" t="s">
        <v>93</v>
      </c>
      <c r="B15" s="117">
        <v>60299005.859999999</v>
      </c>
      <c r="C15" s="96"/>
      <c r="D15" s="96"/>
      <c r="E15" s="96"/>
    </row>
    <row r="16" spans="1:5">
      <c r="A16" s="120" t="s">
        <v>96</v>
      </c>
      <c r="B16" s="117">
        <v>62481543.479999997</v>
      </c>
      <c r="C16" s="96"/>
      <c r="D16" s="96"/>
      <c r="E16" s="96"/>
    </row>
    <row r="17" spans="1:2">
      <c r="A17" s="120" t="s">
        <v>102</v>
      </c>
      <c r="B17" s="117">
        <v>-1866247.97</v>
      </c>
    </row>
    <row r="18" spans="1:2">
      <c r="A18" s="120" t="s">
        <v>104</v>
      </c>
      <c r="B18" s="117">
        <v>-364289.65</v>
      </c>
    </row>
    <row r="19" spans="1:2">
      <c r="A19" s="120" t="s">
        <v>105</v>
      </c>
      <c r="B19" s="117">
        <v>48000</v>
      </c>
    </row>
    <row r="20" spans="1:2">
      <c r="A20" s="119" t="s">
        <v>109</v>
      </c>
      <c r="B20" s="117">
        <v>4391917</v>
      </c>
    </row>
    <row r="21" spans="1:2">
      <c r="A21" s="119" t="s">
        <v>111</v>
      </c>
      <c r="B21" s="117">
        <v>-102625.02</v>
      </c>
    </row>
    <row r="22" spans="1:2">
      <c r="A22" s="120" t="s">
        <v>113</v>
      </c>
      <c r="B22" s="117">
        <v>-109924.22</v>
      </c>
    </row>
    <row r="23" spans="1:2">
      <c r="A23" s="120" t="s">
        <v>115</v>
      </c>
      <c r="B23" s="117">
        <v>7299.2</v>
      </c>
    </row>
    <row r="24" spans="1:2">
      <c r="A24" s="119" t="s">
        <v>117</v>
      </c>
      <c r="B24" s="118">
        <v>64588297.840000004</v>
      </c>
    </row>
    <row r="25" spans="1:2">
      <c r="A25" s="119" t="s">
        <v>118</v>
      </c>
      <c r="B25" s="117">
        <v>58113.24</v>
      </c>
    </row>
    <row r="26" spans="1:2">
      <c r="A26" s="119" t="s">
        <v>119</v>
      </c>
      <c r="B26" s="117">
        <v>13637047.35</v>
      </c>
    </row>
    <row r="27" spans="1:2">
      <c r="A27" s="120" t="s">
        <v>186</v>
      </c>
      <c r="B27" s="117">
        <v>113132.02</v>
      </c>
    </row>
    <row r="28" spans="1:2">
      <c r="A28" s="120" t="s">
        <v>121</v>
      </c>
      <c r="B28" s="117">
        <v>13523915.33</v>
      </c>
    </row>
    <row r="29" spans="1:2">
      <c r="A29" s="119" t="s">
        <v>122</v>
      </c>
      <c r="B29" s="117">
        <v>-1239746.6599999999</v>
      </c>
    </row>
    <row r="30" spans="1:2">
      <c r="A30" s="119" t="s">
        <v>123</v>
      </c>
      <c r="B30" s="117">
        <v>-19360158.809999999</v>
      </c>
    </row>
    <row r="31" spans="1:2">
      <c r="A31" s="120" t="s">
        <v>187</v>
      </c>
      <c r="B31" s="117">
        <v>-454366.64</v>
      </c>
    </row>
    <row r="32" spans="1:2">
      <c r="A32" s="120" t="s">
        <v>125</v>
      </c>
      <c r="B32" s="117">
        <v>-18905792.170000002</v>
      </c>
    </row>
    <row r="33" spans="1:2">
      <c r="A33" s="119" t="s">
        <v>127</v>
      </c>
      <c r="B33" s="118">
        <v>57683552.960000001</v>
      </c>
    </row>
    <row r="34" spans="1:2">
      <c r="A34" s="119" t="s">
        <v>128</v>
      </c>
      <c r="B34" s="117">
        <v>-1177131.1499999999</v>
      </c>
    </row>
    <row r="35" spans="1:2">
      <c r="A35" s="120" t="s">
        <v>129</v>
      </c>
      <c r="B35" s="117">
        <v>-1123832.8400000001</v>
      </c>
    </row>
    <row r="36" spans="1:2">
      <c r="A36" s="121" t="s">
        <v>130</v>
      </c>
      <c r="B36" s="117">
        <v>-909288.12</v>
      </c>
    </row>
    <row r="37" spans="1:2">
      <c r="A37" s="121" t="s">
        <v>132</v>
      </c>
      <c r="B37" s="117">
        <v>-214544.72</v>
      </c>
    </row>
    <row r="38" spans="1:2">
      <c r="A38" s="120" t="s">
        <v>133</v>
      </c>
      <c r="B38" s="117">
        <v>-53298.31</v>
      </c>
    </row>
    <row r="39" spans="1:2">
      <c r="A39" s="121" t="s">
        <v>134</v>
      </c>
      <c r="B39" s="117">
        <v>-94783.05</v>
      </c>
    </row>
    <row r="40" spans="1:2">
      <c r="A40" s="121" t="s">
        <v>135</v>
      </c>
      <c r="B40" s="117">
        <v>-30967.74</v>
      </c>
    </row>
    <row r="41" spans="1:2">
      <c r="A41" s="121" t="s">
        <v>136</v>
      </c>
      <c r="B41" s="117">
        <v>72452.479999999996</v>
      </c>
    </row>
    <row r="42" spans="1:2">
      <c r="A42" s="119" t="s">
        <v>137</v>
      </c>
      <c r="B42" s="117">
        <v>-245563.58</v>
      </c>
    </row>
    <row r="43" spans="1:2">
      <c r="A43" s="120" t="s">
        <v>138</v>
      </c>
      <c r="B43" s="117">
        <v>-153224.07</v>
      </c>
    </row>
    <row r="44" spans="1:2">
      <c r="A44" s="120" t="s">
        <v>139</v>
      </c>
      <c r="B44" s="117">
        <v>-4866.13</v>
      </c>
    </row>
    <row r="45" spans="1:2">
      <c r="A45" s="120" t="s">
        <v>140</v>
      </c>
      <c r="B45" s="117">
        <v>-87473.38</v>
      </c>
    </row>
    <row r="46" spans="1:2">
      <c r="A46" s="119" t="s">
        <v>141</v>
      </c>
      <c r="B46" s="117">
        <v>-2558088.98</v>
      </c>
    </row>
    <row r="47" spans="1:2">
      <c r="A47" s="119" t="s">
        <v>142</v>
      </c>
      <c r="B47" s="117">
        <v>-7982400.5800000001</v>
      </c>
    </row>
    <row r="48" spans="1:2">
      <c r="A48" s="120" t="s">
        <v>144</v>
      </c>
      <c r="B48" s="117">
        <v>-7982400.5800000001</v>
      </c>
    </row>
    <row r="49" spans="1:2">
      <c r="A49" s="119" t="s">
        <v>146</v>
      </c>
      <c r="B49" s="118">
        <v>-11963184.289999999</v>
      </c>
    </row>
    <row r="50" spans="1:2">
      <c r="A50" s="119" t="s">
        <v>147</v>
      </c>
      <c r="B50" s="118">
        <v>45720368.670000002</v>
      </c>
    </row>
    <row r="51" spans="1:2">
      <c r="A51" s="119" t="s">
        <v>148</v>
      </c>
      <c r="B51" s="117">
        <v>-3421028.82</v>
      </c>
    </row>
    <row r="52" spans="1:2">
      <c r="A52" s="119" t="s">
        <v>150</v>
      </c>
      <c r="B52" s="118">
        <v>42299339.850000001</v>
      </c>
    </row>
    <row r="53" spans="1:2">
      <c r="A53" s="119" t="s">
        <v>151</v>
      </c>
      <c r="B53" s="117">
        <v>2251490.73</v>
      </c>
    </row>
    <row r="54" spans="1:2">
      <c r="A54" s="119" t="s">
        <v>153</v>
      </c>
      <c r="B54" s="117">
        <v>31833347.420000002</v>
      </c>
    </row>
    <row r="55" spans="1:2">
      <c r="A55" s="120" t="s">
        <v>154</v>
      </c>
      <c r="B55" s="117">
        <v>54465806.93</v>
      </c>
    </row>
    <row r="56" spans="1:2">
      <c r="A56" s="120" t="s">
        <v>155</v>
      </c>
      <c r="B56" s="117">
        <v>-22632459.510000002</v>
      </c>
    </row>
    <row r="57" spans="1:2">
      <c r="A57" s="119" t="s">
        <v>156</v>
      </c>
      <c r="B57" s="117">
        <v>-1813077.88</v>
      </c>
    </row>
    <row r="58" spans="1:2">
      <c r="A58" s="119" t="s">
        <v>157</v>
      </c>
      <c r="B58" s="118">
        <v>74571100.120000005</v>
      </c>
    </row>
    <row r="59" spans="1:2">
      <c r="A59" s="119" t="s">
        <v>158</v>
      </c>
      <c r="B59" s="117">
        <v>49594332.93</v>
      </c>
    </row>
    <row r="60" spans="1:2">
      <c r="A60" s="120" t="s">
        <v>159</v>
      </c>
      <c r="B60" s="117">
        <v>44439210.409999996</v>
      </c>
    </row>
    <row r="61" spans="1:2">
      <c r="A61" s="120" t="s">
        <v>107</v>
      </c>
      <c r="B61" s="117">
        <v>2546525.84</v>
      </c>
    </row>
    <row r="62" spans="1:2">
      <c r="A62" s="120" t="s">
        <v>162</v>
      </c>
      <c r="B62" s="117">
        <v>2608596.6800000002</v>
      </c>
    </row>
    <row r="63" spans="1:2">
      <c r="A63" s="119" t="s">
        <v>163</v>
      </c>
      <c r="B63" s="117">
        <v>-11643564.220000001</v>
      </c>
    </row>
    <row r="64" spans="1:2">
      <c r="A64" s="120" t="s">
        <v>164</v>
      </c>
      <c r="B64" s="117">
        <v>-6835863.46</v>
      </c>
    </row>
    <row r="65" spans="1:2" ht="14.25" customHeight="1">
      <c r="A65" s="120" t="s">
        <v>166</v>
      </c>
      <c r="B65" s="117">
        <v>-3187967.09</v>
      </c>
    </row>
    <row r="66" spans="1:2" ht="22.5">
      <c r="A66" s="122" t="s">
        <v>168</v>
      </c>
      <c r="B66" s="117">
        <v>-3187967.09</v>
      </c>
    </row>
    <row r="67" spans="1:2">
      <c r="A67" s="119" t="s">
        <v>170</v>
      </c>
      <c r="B67" s="117">
        <v>-1619733.67</v>
      </c>
    </row>
    <row r="68" spans="1:2">
      <c r="A68" s="119" t="s">
        <v>171</v>
      </c>
      <c r="B68" s="117">
        <v>-244464.92</v>
      </c>
    </row>
    <row r="69" spans="1:2">
      <c r="A69" s="120" t="s">
        <v>172</v>
      </c>
      <c r="B69" s="117">
        <v>-178026.32</v>
      </c>
    </row>
    <row r="70" spans="1:2">
      <c r="A70" s="120" t="s">
        <v>175</v>
      </c>
      <c r="B70" s="117">
        <v>-66438.600000000006</v>
      </c>
    </row>
    <row r="71" spans="1:2">
      <c r="A71" s="119" t="s">
        <v>176</v>
      </c>
      <c r="B71" s="117">
        <v>-40910981.420000002</v>
      </c>
    </row>
    <row r="72" spans="1:2">
      <c r="A72" s="120" t="s">
        <v>177</v>
      </c>
      <c r="B72" s="117">
        <v>-30531536</v>
      </c>
    </row>
    <row r="73" spans="1:2">
      <c r="A73" s="121" t="s">
        <v>178</v>
      </c>
      <c r="B73" s="117">
        <v>-30531536</v>
      </c>
    </row>
    <row r="74" spans="1:2">
      <c r="A74" s="120" t="s">
        <v>175</v>
      </c>
      <c r="B74" s="117">
        <v>-10379445.42</v>
      </c>
    </row>
    <row r="75" spans="1:2">
      <c r="A75" s="119" t="s">
        <v>179</v>
      </c>
      <c r="B75" s="118">
        <v>-3204677.63</v>
      </c>
    </row>
    <row r="76" spans="1:2">
      <c r="A76" s="119" t="s">
        <v>181</v>
      </c>
      <c r="B76" s="118">
        <v>71366422.489999995</v>
      </c>
    </row>
    <row r="77" spans="1:2">
      <c r="A77" s="119" t="s">
        <v>182</v>
      </c>
      <c r="B77" s="117">
        <v>-1364283.19</v>
      </c>
    </row>
    <row r="78" spans="1:2">
      <c r="A78" s="119" t="s">
        <v>184</v>
      </c>
      <c r="B78" s="118">
        <v>-1364283.19</v>
      </c>
    </row>
    <row r="79" spans="1:2">
      <c r="A79" s="119" t="s">
        <v>185</v>
      </c>
      <c r="B79" s="118">
        <v>70002139.299999997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"/>
  <sheetViews>
    <sheetView topLeftCell="A28" workbookViewId="0">
      <selection activeCell="D22" sqref="D22"/>
    </sheetView>
  </sheetViews>
  <sheetFormatPr baseColWidth="10" defaultColWidth="9.140625" defaultRowHeight="12.75"/>
  <cols>
    <col min="1" max="1" width="53.28515625" bestFit="1" customWidth="1"/>
    <col min="2" max="2" width="27.28515625" bestFit="1" customWidth="1"/>
  </cols>
  <sheetData>
    <row r="1" spans="1:2" ht="18">
      <c r="A1" s="48" t="s">
        <v>189</v>
      </c>
      <c r="B1" s="49"/>
    </row>
    <row r="2" spans="1:2">
      <c r="A2" s="52"/>
      <c r="B2" s="57" t="s">
        <v>66</v>
      </c>
    </row>
    <row r="3" spans="1:2">
      <c r="A3" s="51"/>
      <c r="B3" s="51"/>
    </row>
    <row r="5" spans="1:2">
      <c r="A5" s="53" t="s">
        <v>70</v>
      </c>
      <c r="B5" s="50"/>
    </row>
    <row r="6" spans="1:2">
      <c r="A6" s="54" t="s">
        <v>66</v>
      </c>
      <c r="B6" s="61" t="s">
        <v>67</v>
      </c>
    </row>
    <row r="7" spans="1:2">
      <c r="A7" s="55" t="s">
        <v>73</v>
      </c>
      <c r="B7" s="60" t="s">
        <v>74</v>
      </c>
    </row>
    <row r="8" spans="1:2">
      <c r="A8" s="55" t="s">
        <v>77</v>
      </c>
      <c r="B8" s="60" t="s">
        <v>67</v>
      </c>
    </row>
    <row r="9" spans="1:2">
      <c r="A9" s="55" t="s">
        <v>80</v>
      </c>
      <c r="B9" s="60" t="s">
        <v>81</v>
      </c>
    </row>
    <row r="10" spans="1:2">
      <c r="A10" s="55" t="s">
        <v>82</v>
      </c>
      <c r="B10" s="60" t="s">
        <v>83</v>
      </c>
    </row>
    <row r="11" spans="1:2">
      <c r="A11" s="56" t="s">
        <v>86</v>
      </c>
      <c r="B11" s="59" t="s">
        <v>189</v>
      </c>
    </row>
    <row r="12" spans="1:2">
      <c r="B12" s="47">
        <v>43281</v>
      </c>
    </row>
    <row r="14" spans="1:2">
      <c r="A14" s="58" t="s">
        <v>90</v>
      </c>
      <c r="B14" s="58"/>
    </row>
    <row r="15" spans="1:2">
      <c r="A15" s="66" t="s">
        <v>93</v>
      </c>
      <c r="B15" s="62">
        <v>61246936.200000003</v>
      </c>
    </row>
    <row r="16" spans="1:2">
      <c r="A16" s="67" t="s">
        <v>96</v>
      </c>
      <c r="B16" s="62">
        <v>62943290.219999999</v>
      </c>
    </row>
    <row r="17" spans="1:2">
      <c r="A17" s="67" t="s">
        <v>100</v>
      </c>
      <c r="B17" s="63"/>
    </row>
    <row r="18" spans="1:2">
      <c r="A18" s="67" t="s">
        <v>102</v>
      </c>
      <c r="B18" s="62">
        <v>-1557766.01</v>
      </c>
    </row>
    <row r="19" spans="1:2">
      <c r="A19" s="67" t="s">
        <v>104</v>
      </c>
      <c r="B19" s="62">
        <v>-270007.53999999998</v>
      </c>
    </row>
    <row r="20" spans="1:2">
      <c r="A20" s="67" t="s">
        <v>105</v>
      </c>
      <c r="B20" s="62">
        <v>131419.53</v>
      </c>
    </row>
    <row r="21" spans="1:2">
      <c r="A21" s="67" t="s">
        <v>107</v>
      </c>
      <c r="B21" s="63"/>
    </row>
    <row r="22" spans="1:2">
      <c r="A22" s="66" t="s">
        <v>109</v>
      </c>
      <c r="B22" s="62">
        <v>4735734.13</v>
      </c>
    </row>
    <row r="23" spans="1:2">
      <c r="A23" s="66" t="s">
        <v>111</v>
      </c>
      <c r="B23" s="62">
        <v>-234127.15</v>
      </c>
    </row>
    <row r="24" spans="1:2">
      <c r="A24" s="67" t="s">
        <v>113</v>
      </c>
      <c r="B24" s="62">
        <v>-141406.32</v>
      </c>
    </row>
    <row r="25" spans="1:2">
      <c r="A25" s="67" t="s">
        <v>115</v>
      </c>
      <c r="B25" s="62">
        <v>-92720.83</v>
      </c>
    </row>
    <row r="26" spans="1:2">
      <c r="A26" s="67" t="s">
        <v>116</v>
      </c>
      <c r="B26" s="63"/>
    </row>
    <row r="27" spans="1:2">
      <c r="A27" s="66" t="s">
        <v>117</v>
      </c>
      <c r="B27" s="64">
        <v>65748543.18</v>
      </c>
    </row>
    <row r="28" spans="1:2">
      <c r="A28" s="66" t="s">
        <v>118</v>
      </c>
      <c r="B28" s="62">
        <v>-23427.54</v>
      </c>
    </row>
    <row r="29" spans="1:2">
      <c r="A29" s="66" t="s">
        <v>119</v>
      </c>
      <c r="B29" s="62">
        <v>15356557.449999999</v>
      </c>
    </row>
    <row r="30" spans="1:2">
      <c r="A30" s="67" t="s">
        <v>186</v>
      </c>
      <c r="B30" s="62">
        <v>119462.6</v>
      </c>
    </row>
    <row r="31" spans="1:2">
      <c r="A31" s="67" t="s">
        <v>121</v>
      </c>
      <c r="B31" s="62">
        <v>15237094.85</v>
      </c>
    </row>
    <row r="32" spans="1:2">
      <c r="A32" s="66" t="s">
        <v>122</v>
      </c>
      <c r="B32" s="62">
        <v>-635390.56999999995</v>
      </c>
    </row>
    <row r="33" spans="1:2">
      <c r="A33" s="66" t="s">
        <v>123</v>
      </c>
      <c r="B33" s="62">
        <v>-20498471.09</v>
      </c>
    </row>
    <row r="34" spans="1:2">
      <c r="A34" s="67" t="s">
        <v>187</v>
      </c>
      <c r="B34" s="62">
        <v>-216533.92</v>
      </c>
    </row>
    <row r="35" spans="1:2">
      <c r="A35" s="67" t="s">
        <v>125</v>
      </c>
      <c r="B35" s="62">
        <v>-20281937.170000002</v>
      </c>
    </row>
    <row r="36" spans="1:2">
      <c r="A36" s="66" t="s">
        <v>126</v>
      </c>
      <c r="B36" s="63"/>
    </row>
    <row r="37" spans="1:2">
      <c r="A37" s="66" t="s">
        <v>127</v>
      </c>
      <c r="B37" s="64">
        <v>59947811.43</v>
      </c>
    </row>
    <row r="38" spans="1:2">
      <c r="A38" s="66" t="s">
        <v>128</v>
      </c>
      <c r="B38" s="62">
        <v>-696795.05</v>
      </c>
    </row>
    <row r="39" spans="1:2">
      <c r="A39" s="67" t="s">
        <v>129</v>
      </c>
      <c r="B39" s="62">
        <v>-648101</v>
      </c>
    </row>
    <row r="40" spans="1:2">
      <c r="A40" s="68" t="s">
        <v>130</v>
      </c>
      <c r="B40" s="62">
        <v>-425912.88</v>
      </c>
    </row>
    <row r="41" spans="1:2">
      <c r="A41" s="68" t="s">
        <v>131</v>
      </c>
      <c r="B41" s="63"/>
    </row>
    <row r="42" spans="1:2">
      <c r="A42" s="68" t="s">
        <v>132</v>
      </c>
      <c r="B42" s="62">
        <v>-222188.12</v>
      </c>
    </row>
    <row r="43" spans="1:2">
      <c r="A43" s="67" t="s">
        <v>133</v>
      </c>
      <c r="B43" s="62">
        <v>-48694.05</v>
      </c>
    </row>
    <row r="44" spans="1:2">
      <c r="A44" s="68" t="s">
        <v>134</v>
      </c>
      <c r="B44" s="62">
        <v>-108289.36</v>
      </c>
    </row>
    <row r="45" spans="1:2">
      <c r="A45" s="68" t="s">
        <v>135</v>
      </c>
      <c r="B45" s="62">
        <v>-148942.56</v>
      </c>
    </row>
    <row r="46" spans="1:2">
      <c r="A46" s="68" t="s">
        <v>136</v>
      </c>
      <c r="B46" s="62">
        <v>208537.87</v>
      </c>
    </row>
    <row r="47" spans="1:2">
      <c r="A47" s="66" t="s">
        <v>137</v>
      </c>
      <c r="B47" s="62">
        <v>-606597.36</v>
      </c>
    </row>
    <row r="48" spans="1:2">
      <c r="A48" s="67" t="s">
        <v>138</v>
      </c>
      <c r="B48" s="62">
        <v>-313474.23</v>
      </c>
    </row>
    <row r="49" spans="1:2">
      <c r="A49" s="67" t="s">
        <v>139</v>
      </c>
      <c r="B49" s="62">
        <v>-48077.8</v>
      </c>
    </row>
    <row r="50" spans="1:2">
      <c r="A50" s="67" t="s">
        <v>140</v>
      </c>
      <c r="B50" s="62">
        <v>-245045.33</v>
      </c>
    </row>
    <row r="51" spans="1:2">
      <c r="A51" s="66" t="s">
        <v>141</v>
      </c>
      <c r="B51" s="62">
        <v>-3368584.99</v>
      </c>
    </row>
    <row r="52" spans="1:2">
      <c r="A52" s="66" t="s">
        <v>142</v>
      </c>
      <c r="B52" s="62">
        <v>-6862699.4170000004</v>
      </c>
    </row>
    <row r="53" spans="1:2">
      <c r="A53" s="67" t="s">
        <v>143</v>
      </c>
      <c r="B53" s="63"/>
    </row>
    <row r="54" spans="1:2">
      <c r="A54" s="67" t="s">
        <v>144</v>
      </c>
      <c r="B54" s="62">
        <v>-6862699.4170000004</v>
      </c>
    </row>
    <row r="55" spans="1:2">
      <c r="A55" s="66" t="s">
        <v>188</v>
      </c>
      <c r="B55" s="65">
        <v>0</v>
      </c>
    </row>
    <row r="56" spans="1:2">
      <c r="A56" s="66" t="s">
        <v>146</v>
      </c>
      <c r="B56" s="64">
        <v>-11534676.817</v>
      </c>
    </row>
    <row r="57" spans="1:2">
      <c r="A57" s="66" t="s">
        <v>147</v>
      </c>
      <c r="B57" s="64">
        <v>48413134.612999998</v>
      </c>
    </row>
    <row r="58" spans="1:2">
      <c r="A58" s="66" t="s">
        <v>148</v>
      </c>
      <c r="B58" s="62">
        <v>-2941156.8930000002</v>
      </c>
    </row>
    <row r="59" spans="1:2">
      <c r="A59" s="66" t="s">
        <v>149</v>
      </c>
      <c r="B59" s="63"/>
    </row>
    <row r="60" spans="1:2">
      <c r="A60" s="66" t="s">
        <v>150</v>
      </c>
      <c r="B60" s="64">
        <v>45471977.719999999</v>
      </c>
    </row>
    <row r="61" spans="1:2">
      <c r="A61" s="66" t="s">
        <v>151</v>
      </c>
      <c r="B61" s="62">
        <v>27392542</v>
      </c>
    </row>
    <row r="62" spans="1:2">
      <c r="A62" s="66" t="s">
        <v>152</v>
      </c>
      <c r="B62" s="63"/>
    </row>
    <row r="63" spans="1:2">
      <c r="A63" s="66" t="s">
        <v>153</v>
      </c>
      <c r="B63" s="62">
        <v>3174364.64</v>
      </c>
    </row>
    <row r="64" spans="1:2">
      <c r="A64" s="67" t="s">
        <v>154</v>
      </c>
      <c r="B64" s="62">
        <v>25068789.559999999</v>
      </c>
    </row>
    <row r="65" spans="1:2">
      <c r="A65" s="67" t="s">
        <v>155</v>
      </c>
      <c r="B65" s="62">
        <v>-21894424.920000002</v>
      </c>
    </row>
    <row r="66" spans="1:2">
      <c r="A66" s="66" t="s">
        <v>156</v>
      </c>
      <c r="B66" s="62">
        <v>-266028.28999999998</v>
      </c>
    </row>
    <row r="67" spans="1:2">
      <c r="A67" s="66" t="s">
        <v>157</v>
      </c>
      <c r="B67" s="64">
        <v>75772856.069999993</v>
      </c>
    </row>
    <row r="68" spans="1:2">
      <c r="A68" s="66" t="s">
        <v>158</v>
      </c>
      <c r="B68" s="62">
        <v>35032223.719999999</v>
      </c>
    </row>
    <row r="69" spans="1:2">
      <c r="A69" s="67" t="s">
        <v>159</v>
      </c>
      <c r="B69" s="62">
        <v>29414764.91</v>
      </c>
    </row>
    <row r="70" spans="1:2">
      <c r="A70" s="67" t="s">
        <v>107</v>
      </c>
      <c r="B70" s="62">
        <v>2273310.5299999998</v>
      </c>
    </row>
    <row r="71" spans="1:2">
      <c r="A71" s="67" t="s">
        <v>160</v>
      </c>
      <c r="B71" s="63"/>
    </row>
    <row r="72" spans="1:2">
      <c r="A72" s="67" t="s">
        <v>161</v>
      </c>
      <c r="B72" s="62">
        <v>3342036.76</v>
      </c>
    </row>
    <row r="73" spans="1:2">
      <c r="A73" s="67" t="s">
        <v>162</v>
      </c>
      <c r="B73" s="62">
        <v>2111.52</v>
      </c>
    </row>
    <row r="74" spans="1:2">
      <c r="A74" s="66" t="s">
        <v>163</v>
      </c>
      <c r="B74" s="62">
        <v>-11471015.41</v>
      </c>
    </row>
    <row r="75" spans="1:2">
      <c r="A75" s="67" t="s">
        <v>164</v>
      </c>
      <c r="B75" s="62">
        <v>-7427312.0999999996</v>
      </c>
    </row>
    <row r="76" spans="1:2">
      <c r="A76" s="67" t="s">
        <v>165</v>
      </c>
      <c r="B76" s="63"/>
    </row>
    <row r="77" spans="1:2">
      <c r="A77" s="67" t="s">
        <v>166</v>
      </c>
      <c r="B77" s="62">
        <v>-2607286.63</v>
      </c>
    </row>
    <row r="78" spans="1:2">
      <c r="A78" s="68" t="s">
        <v>167</v>
      </c>
      <c r="B78" s="63"/>
    </row>
    <row r="79" spans="1:2" ht="22.5">
      <c r="A79" s="69" t="s">
        <v>168</v>
      </c>
      <c r="B79" s="62">
        <v>-2607286.63</v>
      </c>
    </row>
    <row r="80" spans="1:2">
      <c r="A80" s="67" t="s">
        <v>169</v>
      </c>
      <c r="B80" s="63"/>
    </row>
    <row r="81" spans="1:2">
      <c r="A81" s="68" t="s">
        <v>167</v>
      </c>
      <c r="B81" s="63"/>
    </row>
    <row r="82" spans="1:2" ht="22.5">
      <c r="A82" s="69" t="s">
        <v>168</v>
      </c>
      <c r="B82" s="63"/>
    </row>
    <row r="83" spans="1:2">
      <c r="A83" s="66" t="s">
        <v>170</v>
      </c>
      <c r="B83" s="62">
        <v>-1436416.68</v>
      </c>
    </row>
    <row r="84" spans="1:2">
      <c r="A84" s="66" t="s">
        <v>171</v>
      </c>
      <c r="B84" s="62">
        <v>-393915.03</v>
      </c>
    </row>
    <row r="85" spans="1:2">
      <c r="A85" s="67" t="s">
        <v>172</v>
      </c>
      <c r="B85" s="62">
        <v>-234381.83</v>
      </c>
    </row>
    <row r="86" spans="1:2">
      <c r="A86" s="67" t="s">
        <v>173</v>
      </c>
      <c r="B86" s="63"/>
    </row>
    <row r="87" spans="1:2">
      <c r="A87" s="67" t="s">
        <v>174</v>
      </c>
      <c r="B87" s="63"/>
    </row>
    <row r="88" spans="1:2">
      <c r="A88" s="67" t="s">
        <v>175</v>
      </c>
      <c r="B88" s="62">
        <v>-159533.20000000001</v>
      </c>
    </row>
    <row r="89" spans="1:2">
      <c r="A89" s="66" t="s">
        <v>176</v>
      </c>
      <c r="B89" s="62">
        <v>-1338440.3600000001</v>
      </c>
    </row>
    <row r="90" spans="1:2">
      <c r="A90" s="67" t="s">
        <v>177</v>
      </c>
      <c r="B90" s="62">
        <v>-2115097.17</v>
      </c>
    </row>
    <row r="91" spans="1:2">
      <c r="A91" s="68" t="s">
        <v>167</v>
      </c>
      <c r="B91" s="62">
        <v>1453988.83</v>
      </c>
    </row>
    <row r="92" spans="1:2">
      <c r="A92" s="68" t="s">
        <v>178</v>
      </c>
      <c r="B92" s="62">
        <v>-3569086</v>
      </c>
    </row>
    <row r="93" spans="1:2">
      <c r="A93" s="67" t="s">
        <v>175</v>
      </c>
      <c r="B93" s="62">
        <v>776656.81</v>
      </c>
    </row>
    <row r="94" spans="1:2">
      <c r="A94" s="66" t="s">
        <v>179</v>
      </c>
      <c r="B94" s="64">
        <v>21828852.920000002</v>
      </c>
    </row>
    <row r="95" spans="1:2">
      <c r="A95" s="66" t="s">
        <v>180</v>
      </c>
      <c r="B95" s="63"/>
    </row>
    <row r="96" spans="1:2">
      <c r="A96" s="66" t="s">
        <v>181</v>
      </c>
      <c r="B96" s="64">
        <v>97601708.989999995</v>
      </c>
    </row>
    <row r="97" spans="1:2">
      <c r="A97" s="66" t="s">
        <v>182</v>
      </c>
      <c r="B97" s="62">
        <v>-1392992.94</v>
      </c>
    </row>
    <row r="98" spans="1:2">
      <c r="A98" s="66" t="s">
        <v>183</v>
      </c>
      <c r="B98" s="63"/>
    </row>
    <row r="99" spans="1:2">
      <c r="A99" s="66" t="s">
        <v>184</v>
      </c>
      <c r="B99" s="64">
        <v>-1392992.94</v>
      </c>
    </row>
    <row r="100" spans="1:2">
      <c r="A100" s="66" t="s">
        <v>185</v>
      </c>
      <c r="B100" s="64">
        <v>96208716.049999997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R100"/>
  <sheetViews>
    <sheetView showGridLines="0" workbookViewId="0">
      <selection activeCell="D22" sqref="D22"/>
    </sheetView>
  </sheetViews>
  <sheetFormatPr baseColWidth="10" defaultColWidth="8" defaultRowHeight="11.25"/>
  <cols>
    <col min="1" max="1" width="2.7109375" style="9" customWidth="1"/>
    <col min="2" max="2" width="1.140625" style="9" customWidth="1"/>
    <col min="3" max="3" width="16.28515625" style="9" hidden="1" customWidth="1"/>
    <col min="4" max="4" width="13.140625" style="9" hidden="1" customWidth="1"/>
    <col min="5" max="5" width="7.5703125" style="9" customWidth="1"/>
    <col min="6" max="6" width="52.7109375" style="9" customWidth="1"/>
    <col min="7" max="7" width="13" style="9" customWidth="1"/>
    <col min="8" max="8" width="20.5703125" style="9" bestFit="1" customWidth="1"/>
    <col min="9" max="9" width="13" style="9" customWidth="1"/>
    <col min="10" max="10" width="8.7109375" style="9" customWidth="1"/>
    <col min="11" max="11" width="15.42578125" style="9" customWidth="1"/>
    <col min="12" max="12" width="17.85546875" style="9" customWidth="1"/>
    <col min="13" max="16" width="18.5703125" style="9" bestFit="1" customWidth="1"/>
    <col min="17" max="18" width="12.85546875" style="9" bestFit="1" customWidth="1"/>
    <col min="19" max="19" width="16.28515625" style="9" bestFit="1" customWidth="1"/>
    <col min="20" max="31" width="10.42578125" style="9" bestFit="1" customWidth="1"/>
    <col min="32" max="32" width="13.28515625" style="9" bestFit="1" customWidth="1"/>
    <col min="33" max="16384" width="8" style="9"/>
  </cols>
  <sheetData>
    <row r="1" spans="1:18" ht="24" customHeight="1">
      <c r="E1" s="10" t="s">
        <v>65</v>
      </c>
    </row>
    <row r="2" spans="1:18" s="11" customFormat="1" ht="33.75" customHeight="1">
      <c r="D2" s="12"/>
      <c r="E2" s="12"/>
      <c r="F2" s="12"/>
      <c r="G2" s="13" t="s">
        <v>66</v>
      </c>
      <c r="H2" s="14" t="s">
        <v>67</v>
      </c>
      <c r="I2" s="12"/>
      <c r="J2" s="13" t="s">
        <v>68</v>
      </c>
      <c r="K2" s="14" t="s">
        <v>69</v>
      </c>
      <c r="L2" s="12"/>
      <c r="M2" s="12"/>
      <c r="N2" s="12"/>
      <c r="O2" s="12"/>
      <c r="P2" s="12"/>
      <c r="Q2" s="12"/>
      <c r="R2" s="12"/>
    </row>
    <row r="3" spans="1:18" s="11" customFormat="1" ht="18" customHeight="1">
      <c r="A3" s="15"/>
    </row>
    <row r="5" spans="1:18" ht="12.75" hidden="1">
      <c r="F5" s="16" t="s">
        <v>70</v>
      </c>
      <c r="G5" s="17"/>
      <c r="H5" s="17"/>
      <c r="I5" s="17"/>
      <c r="J5" s="18"/>
    </row>
    <row r="6" spans="1:18" hidden="1">
      <c r="C6" s="19"/>
      <c r="D6" s="19"/>
      <c r="E6" s="20"/>
      <c r="F6" s="21" t="s">
        <v>66</v>
      </c>
      <c r="G6" s="22" t="s">
        <v>67</v>
      </c>
      <c r="H6" s="23"/>
      <c r="I6" s="23" t="s">
        <v>71</v>
      </c>
      <c r="J6" s="24" t="s">
        <v>72</v>
      </c>
    </row>
    <row r="7" spans="1:18" hidden="1">
      <c r="C7" s="19"/>
      <c r="D7" s="19"/>
      <c r="E7" s="20"/>
      <c r="F7" s="25" t="s">
        <v>73</v>
      </c>
      <c r="G7" s="26" t="s">
        <v>74</v>
      </c>
      <c r="H7" s="27"/>
      <c r="I7" s="27" t="s">
        <v>75</v>
      </c>
      <c r="J7" s="28" t="s">
        <v>76</v>
      </c>
    </row>
    <row r="8" spans="1:18" hidden="1">
      <c r="C8" s="19"/>
      <c r="D8" s="19"/>
      <c r="E8" s="20"/>
      <c r="F8" s="25" t="s">
        <v>77</v>
      </c>
      <c r="G8" s="26" t="s">
        <v>67</v>
      </c>
      <c r="H8" s="27"/>
      <c r="I8" s="27" t="s">
        <v>78</v>
      </c>
      <c r="J8" s="28" t="s">
        <v>79</v>
      </c>
    </row>
    <row r="9" spans="1:18" hidden="1">
      <c r="C9" s="19"/>
      <c r="D9" s="19"/>
      <c r="E9" s="20"/>
      <c r="F9" s="25" t="s">
        <v>80</v>
      </c>
      <c r="G9" s="26" t="s">
        <v>81</v>
      </c>
      <c r="H9" s="27"/>
      <c r="I9" s="27" t="s">
        <v>68</v>
      </c>
      <c r="J9" s="28" t="s">
        <v>69</v>
      </c>
    </row>
    <row r="10" spans="1:18" hidden="1">
      <c r="C10" s="19"/>
      <c r="E10" s="20"/>
      <c r="F10" s="25" t="s">
        <v>82</v>
      </c>
      <c r="G10" s="26" t="s">
        <v>83</v>
      </c>
      <c r="H10" s="27"/>
      <c r="I10" s="27" t="s">
        <v>84</v>
      </c>
      <c r="J10" s="28" t="s">
        <v>85</v>
      </c>
    </row>
    <row r="11" spans="1:18" hidden="1">
      <c r="D11" s="19"/>
      <c r="E11" s="20"/>
      <c r="F11" s="29" t="s">
        <v>86</v>
      </c>
      <c r="G11" s="30" t="s">
        <v>65</v>
      </c>
      <c r="H11" s="31"/>
      <c r="I11" s="31" t="s">
        <v>87</v>
      </c>
      <c r="J11" s="32" t="s">
        <v>88</v>
      </c>
    </row>
    <row r="14" spans="1:18" ht="12.75">
      <c r="C14" s="123" t="s">
        <v>89</v>
      </c>
      <c r="D14" s="124"/>
      <c r="F14" s="33" t="s">
        <v>90</v>
      </c>
      <c r="G14" s="33"/>
    </row>
    <row r="15" spans="1:18">
      <c r="C15" s="34" t="s">
        <v>91</v>
      </c>
      <c r="D15" s="34" t="s">
        <v>92</v>
      </c>
      <c r="F15" s="35" t="s">
        <v>93</v>
      </c>
      <c r="G15" s="36">
        <v>127690886.77</v>
      </c>
    </row>
    <row r="16" spans="1:18">
      <c r="C16" s="37" t="s">
        <v>94</v>
      </c>
      <c r="D16" s="37" t="s">
        <v>95</v>
      </c>
      <c r="F16" s="38" t="s">
        <v>96</v>
      </c>
      <c r="G16" s="36">
        <v>131836430.47</v>
      </c>
    </row>
    <row r="17" spans="3:7">
      <c r="C17" s="37" t="s">
        <v>97</v>
      </c>
      <c r="D17" s="37" t="s">
        <v>98</v>
      </c>
      <c r="E17" s="9" t="s">
        <v>99</v>
      </c>
      <c r="F17" s="38" t="s">
        <v>100</v>
      </c>
      <c r="G17" s="39"/>
    </row>
    <row r="18" spans="3:7">
      <c r="C18" s="37" t="s">
        <v>101</v>
      </c>
      <c r="D18" s="37" t="s">
        <v>92</v>
      </c>
      <c r="E18" s="9" t="s">
        <v>99</v>
      </c>
      <c r="F18" s="38" t="s">
        <v>102</v>
      </c>
      <c r="G18" s="36">
        <v>-4194104.41</v>
      </c>
    </row>
    <row r="19" spans="3:7">
      <c r="C19" s="37" t="s">
        <v>103</v>
      </c>
      <c r="D19" s="37" t="s">
        <v>92</v>
      </c>
      <c r="E19" s="9" t="s">
        <v>99</v>
      </c>
      <c r="F19" s="38" t="s">
        <v>104</v>
      </c>
      <c r="G19" s="36">
        <v>-378625.52</v>
      </c>
    </row>
    <row r="20" spans="3:7">
      <c r="C20" s="37" t="s">
        <v>80</v>
      </c>
      <c r="D20" s="37" t="s">
        <v>92</v>
      </c>
      <c r="E20" s="9" t="s">
        <v>99</v>
      </c>
      <c r="F20" s="38" t="s">
        <v>105</v>
      </c>
      <c r="G20" s="36">
        <v>427186.23</v>
      </c>
    </row>
    <row r="21" spans="3:7">
      <c r="C21" s="37" t="s">
        <v>106</v>
      </c>
      <c r="D21" s="37" t="s">
        <v>92</v>
      </c>
      <c r="E21" s="9" t="s">
        <v>99</v>
      </c>
      <c r="F21" s="38" t="s">
        <v>107</v>
      </c>
      <c r="G21" s="39"/>
    </row>
    <row r="22" spans="3:7">
      <c r="C22" s="37" t="s">
        <v>108</v>
      </c>
      <c r="D22" s="37" t="s">
        <v>92</v>
      </c>
      <c r="E22" s="9" t="s">
        <v>99</v>
      </c>
      <c r="F22" s="35" t="s">
        <v>109</v>
      </c>
      <c r="G22" s="36">
        <v>11265349.039999999</v>
      </c>
    </row>
    <row r="23" spans="3:7">
      <c r="C23" s="37" t="s">
        <v>110</v>
      </c>
      <c r="D23" s="37" t="s">
        <v>92</v>
      </c>
      <c r="E23" s="9" t="s">
        <v>99</v>
      </c>
      <c r="F23" s="35" t="s">
        <v>111</v>
      </c>
      <c r="G23" s="36">
        <v>-259722.35</v>
      </c>
    </row>
    <row r="24" spans="3:7">
      <c r="C24" s="37" t="s">
        <v>112</v>
      </c>
      <c r="D24" s="37" t="s">
        <v>92</v>
      </c>
      <c r="E24" s="9" t="s">
        <v>99</v>
      </c>
      <c r="F24" s="38" t="s">
        <v>113</v>
      </c>
      <c r="G24" s="36">
        <v>-278155.43</v>
      </c>
    </row>
    <row r="25" spans="3:7">
      <c r="C25" s="40" t="s">
        <v>114</v>
      </c>
      <c r="D25" s="40" t="s">
        <v>92</v>
      </c>
      <c r="E25" s="9" t="s">
        <v>99</v>
      </c>
      <c r="F25" s="38" t="s">
        <v>115</v>
      </c>
      <c r="G25" s="36">
        <v>18433.080000000002</v>
      </c>
    </row>
    <row r="26" spans="3:7">
      <c r="E26" s="9" t="s">
        <v>99</v>
      </c>
      <c r="F26" s="38" t="s">
        <v>116</v>
      </c>
      <c r="G26" s="39"/>
    </row>
    <row r="27" spans="3:7">
      <c r="E27" s="9" t="s">
        <v>99</v>
      </c>
      <c r="F27" s="35" t="s">
        <v>117</v>
      </c>
      <c r="G27" s="41">
        <v>138696513.46000001</v>
      </c>
    </row>
    <row r="28" spans="3:7">
      <c r="E28" s="9" t="s">
        <v>99</v>
      </c>
      <c r="F28" s="35" t="s">
        <v>118</v>
      </c>
      <c r="G28" s="36">
        <v>49890.1</v>
      </c>
    </row>
    <row r="29" spans="3:7">
      <c r="E29" s="9" t="s">
        <v>99</v>
      </c>
      <c r="F29" s="35" t="s">
        <v>119</v>
      </c>
      <c r="G29" s="36">
        <v>17186003.899999999</v>
      </c>
    </row>
    <row r="30" spans="3:7">
      <c r="E30" s="9" t="s">
        <v>99</v>
      </c>
      <c r="F30" s="38" t="s">
        <v>120</v>
      </c>
      <c r="G30" s="36">
        <v>9080.1</v>
      </c>
    </row>
    <row r="31" spans="3:7">
      <c r="E31" s="9" t="s">
        <v>99</v>
      </c>
      <c r="F31" s="38" t="s">
        <v>121</v>
      </c>
      <c r="G31" s="36">
        <v>17176923.800000001</v>
      </c>
    </row>
    <row r="32" spans="3:7">
      <c r="E32" s="9" t="s">
        <v>99</v>
      </c>
      <c r="F32" s="35" t="s">
        <v>122</v>
      </c>
      <c r="G32" s="36">
        <v>-1581912.92</v>
      </c>
    </row>
    <row r="33" spans="5:7">
      <c r="E33" s="9" t="s">
        <v>99</v>
      </c>
      <c r="F33" s="35" t="s">
        <v>123</v>
      </c>
      <c r="G33" s="36">
        <v>-18921904.219999999</v>
      </c>
    </row>
    <row r="34" spans="5:7">
      <c r="E34" s="9" t="s">
        <v>99</v>
      </c>
      <c r="F34" s="38" t="s">
        <v>124</v>
      </c>
      <c r="G34" s="36">
        <v>-268984.40000000002</v>
      </c>
    </row>
    <row r="35" spans="5:7">
      <c r="E35" s="9" t="s">
        <v>99</v>
      </c>
      <c r="F35" s="38" t="s">
        <v>125</v>
      </c>
      <c r="G35" s="36">
        <v>-18652919.82</v>
      </c>
    </row>
    <row r="36" spans="5:7">
      <c r="E36" s="9" t="s">
        <v>99</v>
      </c>
      <c r="F36" s="35" t="s">
        <v>126</v>
      </c>
      <c r="G36" s="39"/>
    </row>
    <row r="37" spans="5:7">
      <c r="E37" s="9" t="s">
        <v>99</v>
      </c>
      <c r="F37" s="35" t="s">
        <v>127</v>
      </c>
      <c r="G37" s="41">
        <v>135428590.31999999</v>
      </c>
    </row>
    <row r="38" spans="5:7">
      <c r="E38" s="9" t="s">
        <v>99</v>
      </c>
      <c r="F38" s="35" t="s">
        <v>128</v>
      </c>
      <c r="G38" s="36">
        <v>-4161423.07</v>
      </c>
    </row>
    <row r="39" spans="5:7">
      <c r="E39" s="9" t="s">
        <v>99</v>
      </c>
      <c r="F39" s="38" t="s">
        <v>129</v>
      </c>
      <c r="G39" s="36">
        <v>-3305044.53</v>
      </c>
    </row>
    <row r="40" spans="5:7">
      <c r="F40" s="42" t="s">
        <v>130</v>
      </c>
      <c r="G40" s="36">
        <v>-3144220.99</v>
      </c>
    </row>
    <row r="41" spans="5:7">
      <c r="F41" s="42" t="s">
        <v>131</v>
      </c>
      <c r="G41" s="39"/>
    </row>
    <row r="42" spans="5:7">
      <c r="F42" s="42" t="s">
        <v>132</v>
      </c>
      <c r="G42" s="36">
        <v>-160823.54</v>
      </c>
    </row>
    <row r="43" spans="5:7">
      <c r="F43" s="38" t="s">
        <v>133</v>
      </c>
      <c r="G43" s="36">
        <v>-856378.54</v>
      </c>
    </row>
    <row r="44" spans="5:7">
      <c r="F44" s="42" t="s">
        <v>134</v>
      </c>
      <c r="G44" s="36">
        <v>-763163.86</v>
      </c>
    </row>
    <row r="45" spans="5:7">
      <c r="F45" s="42" t="s">
        <v>135</v>
      </c>
      <c r="G45" s="36">
        <v>-249545.12</v>
      </c>
    </row>
    <row r="46" spans="5:7">
      <c r="F46" s="42" t="s">
        <v>136</v>
      </c>
      <c r="G46" s="36">
        <v>156330.44</v>
      </c>
    </row>
    <row r="47" spans="5:7">
      <c r="F47" s="35" t="s">
        <v>137</v>
      </c>
      <c r="G47" s="36">
        <v>-1013909.12</v>
      </c>
    </row>
    <row r="48" spans="5:7">
      <c r="F48" s="38" t="s">
        <v>138</v>
      </c>
      <c r="G48" s="36">
        <v>-617767.67000000004</v>
      </c>
    </row>
    <row r="49" spans="6:7">
      <c r="F49" s="38" t="s">
        <v>139</v>
      </c>
      <c r="G49" s="36">
        <v>-105941.34</v>
      </c>
    </row>
    <row r="50" spans="6:7">
      <c r="F50" s="38" t="s">
        <v>140</v>
      </c>
      <c r="G50" s="36">
        <v>-290200.11</v>
      </c>
    </row>
    <row r="51" spans="6:7">
      <c r="F51" s="35" t="s">
        <v>141</v>
      </c>
      <c r="G51" s="36">
        <v>-4038236.71</v>
      </c>
    </row>
    <row r="52" spans="6:7">
      <c r="F52" s="35" t="s">
        <v>142</v>
      </c>
      <c r="G52" s="36">
        <v>-12256681.48</v>
      </c>
    </row>
    <row r="53" spans="6:7">
      <c r="F53" s="38" t="s">
        <v>143</v>
      </c>
      <c r="G53" s="39"/>
    </row>
    <row r="54" spans="6:7">
      <c r="F54" s="38" t="s">
        <v>144</v>
      </c>
      <c r="G54" s="36">
        <v>-12256681.48</v>
      </c>
    </row>
    <row r="55" spans="6:7">
      <c r="F55" s="35" t="s">
        <v>145</v>
      </c>
      <c r="G55" s="36">
        <v>-3314.64</v>
      </c>
    </row>
    <row r="56" spans="6:7">
      <c r="F56" s="35" t="s">
        <v>146</v>
      </c>
      <c r="G56" s="41">
        <v>-21473565.02</v>
      </c>
    </row>
    <row r="57" spans="6:7">
      <c r="F57" s="35" t="s">
        <v>147</v>
      </c>
      <c r="G57" s="41">
        <v>113955025.3</v>
      </c>
    </row>
    <row r="58" spans="6:7">
      <c r="F58" s="35" t="s">
        <v>148</v>
      </c>
      <c r="G58" s="36">
        <v>-7249038.3200000003</v>
      </c>
    </row>
    <row r="59" spans="6:7">
      <c r="F59" s="35" t="s">
        <v>149</v>
      </c>
      <c r="G59" s="39"/>
    </row>
    <row r="60" spans="6:7">
      <c r="F60" s="35" t="s">
        <v>150</v>
      </c>
      <c r="G60" s="41">
        <v>106705986.98</v>
      </c>
    </row>
    <row r="61" spans="6:7">
      <c r="F61" s="35" t="s">
        <v>151</v>
      </c>
      <c r="G61" s="36">
        <v>352937.23</v>
      </c>
    </row>
    <row r="62" spans="6:7">
      <c r="F62" s="35" t="s">
        <v>152</v>
      </c>
      <c r="G62" s="39"/>
    </row>
    <row r="63" spans="6:7">
      <c r="F63" s="35" t="s">
        <v>153</v>
      </c>
      <c r="G63" s="36">
        <v>-26568068.129999999</v>
      </c>
    </row>
    <row r="64" spans="6:7">
      <c r="F64" s="38" t="s">
        <v>154</v>
      </c>
      <c r="G64" s="36">
        <v>50171856.439999998</v>
      </c>
    </row>
    <row r="65" spans="6:7">
      <c r="F65" s="38" t="s">
        <v>155</v>
      </c>
      <c r="G65" s="36">
        <v>-76739924.569999993</v>
      </c>
    </row>
    <row r="66" spans="6:7">
      <c r="F66" s="35" t="s">
        <v>156</v>
      </c>
      <c r="G66" s="36">
        <v>-1185140.19</v>
      </c>
    </row>
    <row r="67" spans="6:7">
      <c r="F67" s="35" t="s">
        <v>157</v>
      </c>
      <c r="G67" s="41">
        <v>79305715.890000001</v>
      </c>
    </row>
    <row r="68" spans="6:7">
      <c r="F68" s="35" t="s">
        <v>158</v>
      </c>
      <c r="G68" s="36">
        <v>30424470.52</v>
      </c>
    </row>
    <row r="69" spans="6:7">
      <c r="F69" s="38" t="s">
        <v>159</v>
      </c>
      <c r="G69" s="36">
        <v>26187973.73</v>
      </c>
    </row>
    <row r="70" spans="6:7">
      <c r="F70" s="38" t="s">
        <v>107</v>
      </c>
      <c r="G70" s="36">
        <v>4229704.82</v>
      </c>
    </row>
    <row r="71" spans="6:7">
      <c r="F71" s="38" t="s">
        <v>160</v>
      </c>
      <c r="G71" s="39"/>
    </row>
    <row r="72" spans="6:7">
      <c r="F72" s="38" t="s">
        <v>161</v>
      </c>
      <c r="G72" s="39"/>
    </row>
    <row r="73" spans="6:7">
      <c r="F73" s="38" t="s">
        <v>162</v>
      </c>
      <c r="G73" s="36">
        <v>6791.97</v>
      </c>
    </row>
    <row r="74" spans="6:7">
      <c r="F74" s="35" t="s">
        <v>163</v>
      </c>
      <c r="G74" s="36">
        <v>-24957386.760000002</v>
      </c>
    </row>
    <row r="75" spans="6:7">
      <c r="F75" s="38" t="s">
        <v>164</v>
      </c>
      <c r="G75" s="36">
        <v>-18232790.510000002</v>
      </c>
    </row>
    <row r="76" spans="6:7">
      <c r="F76" s="38" t="s">
        <v>165</v>
      </c>
      <c r="G76" s="39"/>
    </row>
    <row r="77" spans="6:7">
      <c r="F77" s="38" t="s">
        <v>166</v>
      </c>
      <c r="G77" s="36">
        <v>-4223991.68</v>
      </c>
    </row>
    <row r="78" spans="6:7">
      <c r="F78" s="42" t="s">
        <v>167</v>
      </c>
      <c r="G78" s="39"/>
    </row>
    <row r="79" spans="6:7" ht="22.5">
      <c r="F79" s="43" t="s">
        <v>168</v>
      </c>
      <c r="G79" s="36">
        <v>-4223991.68</v>
      </c>
    </row>
    <row r="80" spans="6:7">
      <c r="F80" s="38" t="s">
        <v>169</v>
      </c>
      <c r="G80" s="36">
        <v>1169841.53</v>
      </c>
    </row>
    <row r="81" spans="6:7">
      <c r="F81" s="42" t="s">
        <v>167</v>
      </c>
      <c r="G81" s="39"/>
    </row>
    <row r="82" spans="6:7" ht="22.5">
      <c r="F82" s="43" t="s">
        <v>168</v>
      </c>
      <c r="G82" s="36">
        <v>1169841.53</v>
      </c>
    </row>
    <row r="83" spans="6:7">
      <c r="F83" s="35" t="s">
        <v>170</v>
      </c>
      <c r="G83" s="36">
        <v>-3670446.1</v>
      </c>
    </row>
    <row r="84" spans="6:7">
      <c r="F84" s="35" t="s">
        <v>171</v>
      </c>
      <c r="G84" s="36">
        <v>-1180261.42</v>
      </c>
    </row>
    <row r="85" spans="6:7">
      <c r="F85" s="38" t="s">
        <v>172</v>
      </c>
      <c r="G85" s="36">
        <v>-286363.34999999998</v>
      </c>
    </row>
    <row r="86" spans="6:7">
      <c r="F86" s="38" t="s">
        <v>173</v>
      </c>
      <c r="G86" s="44">
        <v>0</v>
      </c>
    </row>
    <row r="87" spans="6:7">
      <c r="F87" s="38" t="s">
        <v>174</v>
      </c>
      <c r="G87" s="39"/>
    </row>
    <row r="88" spans="6:7">
      <c r="F88" s="38" t="s">
        <v>175</v>
      </c>
      <c r="G88" s="36">
        <v>-893898.07</v>
      </c>
    </row>
    <row r="89" spans="6:7">
      <c r="F89" s="35" t="s">
        <v>176</v>
      </c>
      <c r="G89" s="36">
        <v>17598708.300000001</v>
      </c>
    </row>
    <row r="90" spans="6:7">
      <c r="F90" s="38" t="s">
        <v>177</v>
      </c>
      <c r="G90" s="36">
        <v>-7252351.8300000001</v>
      </c>
    </row>
    <row r="91" spans="6:7">
      <c r="F91" s="42" t="s">
        <v>167</v>
      </c>
      <c r="G91" s="36">
        <v>-7391669.8300000001</v>
      </c>
    </row>
    <row r="92" spans="6:7">
      <c r="F92" s="42" t="s">
        <v>178</v>
      </c>
      <c r="G92" s="36">
        <v>139318</v>
      </c>
    </row>
    <row r="93" spans="6:7">
      <c r="F93" s="38" t="s">
        <v>175</v>
      </c>
      <c r="G93" s="36">
        <v>24851060.129999999</v>
      </c>
    </row>
    <row r="94" spans="6:7">
      <c r="F94" s="35" t="s">
        <v>179</v>
      </c>
      <c r="G94" s="41">
        <v>21885530.640000001</v>
      </c>
    </row>
    <row r="95" spans="6:7">
      <c r="F95" s="35" t="s">
        <v>180</v>
      </c>
      <c r="G95" s="39"/>
    </row>
    <row r="96" spans="6:7">
      <c r="F96" s="35" t="s">
        <v>181</v>
      </c>
      <c r="G96" s="41">
        <v>101191246.53</v>
      </c>
    </row>
    <row r="97" spans="6:7">
      <c r="F97" s="35" t="s">
        <v>182</v>
      </c>
      <c r="G97" s="36">
        <v>-4564278.16</v>
      </c>
    </row>
    <row r="98" spans="6:7">
      <c r="F98" s="35" t="s">
        <v>183</v>
      </c>
      <c r="G98" s="39"/>
    </row>
    <row r="99" spans="6:7">
      <c r="F99" s="35" t="s">
        <v>184</v>
      </c>
      <c r="G99" s="41">
        <v>-4564278.16</v>
      </c>
    </row>
    <row r="100" spans="6:7">
      <c r="F100" s="35" t="s">
        <v>185</v>
      </c>
      <c r="G100" s="41">
        <v>96626968.370000005</v>
      </c>
    </row>
  </sheetData>
  <mergeCells count="1">
    <mergeCell ref="C14:D1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87"/>
  <sheetViews>
    <sheetView topLeftCell="A73" workbookViewId="0">
      <selection activeCell="D22" sqref="D22"/>
    </sheetView>
  </sheetViews>
  <sheetFormatPr baseColWidth="10" defaultColWidth="9.140625" defaultRowHeight="12.75"/>
  <cols>
    <col min="1" max="1" width="53.28515625" bestFit="1" customWidth="1"/>
    <col min="2" max="2" width="12.5703125" bestFit="1" customWidth="1"/>
    <col min="4" max="4" width="53.28515625" bestFit="1" customWidth="1"/>
    <col min="5" max="5" width="12.85546875" bestFit="1" customWidth="1"/>
  </cols>
  <sheetData>
    <row r="1" spans="1:5">
      <c r="A1" s="45" t="s">
        <v>90</v>
      </c>
      <c r="B1" s="45"/>
      <c r="D1" s="45" t="s">
        <v>90</v>
      </c>
      <c r="E1" s="45"/>
    </row>
    <row r="2" spans="1:5">
      <c r="A2" s="35" t="s">
        <v>93</v>
      </c>
      <c r="B2" s="36">
        <v>64125251.280000001</v>
      </c>
      <c r="D2" s="35" t="s">
        <v>93</v>
      </c>
      <c r="E2" s="36">
        <v>122239939.75</v>
      </c>
    </row>
    <row r="3" spans="1:5">
      <c r="A3" s="38" t="s">
        <v>96</v>
      </c>
      <c r="B3" s="36">
        <v>65902554.25</v>
      </c>
      <c r="D3" s="38" t="s">
        <v>96</v>
      </c>
      <c r="E3" s="36">
        <v>126790160.98999999</v>
      </c>
    </row>
    <row r="4" spans="1:5">
      <c r="A4" s="38" t="s">
        <v>100</v>
      </c>
      <c r="B4" s="39"/>
      <c r="D4" s="38" t="s">
        <v>100</v>
      </c>
      <c r="E4" s="39"/>
    </row>
    <row r="5" spans="1:5">
      <c r="A5" s="38" t="s">
        <v>102</v>
      </c>
      <c r="B5" s="36">
        <v>-1858794.66</v>
      </c>
      <c r="D5" s="38" t="s">
        <v>102</v>
      </c>
      <c r="E5" s="36">
        <v>-4115319.31</v>
      </c>
    </row>
    <row r="6" spans="1:5">
      <c r="A6" s="38" t="s">
        <v>104</v>
      </c>
      <c r="B6" s="36">
        <v>-338336.53</v>
      </c>
      <c r="D6" s="38" t="s">
        <v>104</v>
      </c>
      <c r="E6" s="36">
        <v>-858630.15</v>
      </c>
    </row>
    <row r="7" spans="1:5">
      <c r="A7" s="38" t="s">
        <v>105</v>
      </c>
      <c r="B7" s="36">
        <v>419828.22</v>
      </c>
      <c r="D7" s="38" t="s">
        <v>105</v>
      </c>
      <c r="E7" s="36">
        <v>423728.22</v>
      </c>
    </row>
    <row r="8" spans="1:5">
      <c r="A8" s="38" t="s">
        <v>107</v>
      </c>
      <c r="B8" s="39"/>
      <c r="D8" s="38" t="s">
        <v>107</v>
      </c>
      <c r="E8" s="39"/>
    </row>
    <row r="9" spans="1:5">
      <c r="A9" s="35" t="s">
        <v>109</v>
      </c>
      <c r="B9" s="36">
        <v>6236709.4800000004</v>
      </c>
      <c r="D9" s="35" t="s">
        <v>109</v>
      </c>
      <c r="E9" s="36">
        <v>12473418.960000001</v>
      </c>
    </row>
    <row r="10" spans="1:5">
      <c r="A10" s="35" t="s">
        <v>111</v>
      </c>
      <c r="B10" s="36">
        <v>-139411.07</v>
      </c>
      <c r="D10" s="35" t="s">
        <v>111</v>
      </c>
      <c r="E10" s="36">
        <v>-246875.43</v>
      </c>
    </row>
    <row r="11" spans="1:5">
      <c r="A11" s="38" t="s">
        <v>113</v>
      </c>
      <c r="B11" s="36">
        <v>-139077.72</v>
      </c>
      <c r="D11" s="38" t="s">
        <v>113</v>
      </c>
      <c r="E11" s="36">
        <v>-282812.62</v>
      </c>
    </row>
    <row r="12" spans="1:5">
      <c r="A12" s="38" t="s">
        <v>115</v>
      </c>
      <c r="B12" s="36">
        <v>-1698.35</v>
      </c>
      <c r="D12" s="38" t="s">
        <v>115</v>
      </c>
      <c r="E12" s="36">
        <v>34572.19</v>
      </c>
    </row>
    <row r="13" spans="1:5">
      <c r="A13" s="38" t="s">
        <v>116</v>
      </c>
      <c r="B13" s="36">
        <v>1365</v>
      </c>
      <c r="D13" s="38" t="s">
        <v>116</v>
      </c>
      <c r="E13" s="36">
        <v>1365</v>
      </c>
    </row>
    <row r="14" spans="1:5">
      <c r="A14" s="35" t="s">
        <v>117</v>
      </c>
      <c r="B14" s="41">
        <v>70222549.689999998</v>
      </c>
      <c r="D14" s="35" t="s">
        <v>117</v>
      </c>
      <c r="E14" s="41">
        <v>134466483.28</v>
      </c>
    </row>
    <row r="15" spans="1:5">
      <c r="A15" s="35" t="s">
        <v>118</v>
      </c>
      <c r="B15" s="36">
        <v>58302.29</v>
      </c>
      <c r="D15" s="35" t="s">
        <v>118</v>
      </c>
      <c r="E15" s="36">
        <v>126121.17</v>
      </c>
    </row>
    <row r="16" spans="1:5">
      <c r="A16" s="35" t="s">
        <v>119</v>
      </c>
      <c r="B16" s="36">
        <v>15703044.42</v>
      </c>
      <c r="D16" s="35" t="s">
        <v>119</v>
      </c>
      <c r="E16" s="36">
        <v>17276721.989999998</v>
      </c>
    </row>
    <row r="17" spans="1:5">
      <c r="A17" s="38" t="s">
        <v>186</v>
      </c>
      <c r="B17" s="36">
        <v>88524.34</v>
      </c>
      <c r="D17" s="38" t="s">
        <v>186</v>
      </c>
      <c r="E17" s="36">
        <v>199132.75</v>
      </c>
    </row>
    <row r="18" spans="1:5">
      <c r="A18" s="38" t="s">
        <v>121</v>
      </c>
      <c r="B18" s="36">
        <v>15614520.08</v>
      </c>
      <c r="D18" s="38" t="s">
        <v>121</v>
      </c>
      <c r="E18" s="36">
        <v>17077589.239999998</v>
      </c>
    </row>
    <row r="19" spans="1:5">
      <c r="A19" s="35" t="s">
        <v>122</v>
      </c>
      <c r="B19" s="36">
        <v>-1094273.25</v>
      </c>
      <c r="D19" s="35" t="s">
        <v>122</v>
      </c>
      <c r="E19" s="36">
        <v>-3635256.32</v>
      </c>
    </row>
    <row r="20" spans="1:5">
      <c r="A20" s="35" t="s">
        <v>123</v>
      </c>
      <c r="B20" s="36">
        <v>-18262233.52</v>
      </c>
      <c r="D20" s="35" t="s">
        <v>123</v>
      </c>
      <c r="E20" s="36">
        <v>-19929609.489999998</v>
      </c>
    </row>
    <row r="21" spans="1:5">
      <c r="A21" s="38" t="s">
        <v>187</v>
      </c>
      <c r="B21" s="36">
        <v>-152259.19</v>
      </c>
      <c r="D21" s="38" t="s">
        <v>187</v>
      </c>
      <c r="E21" s="36">
        <v>-326553.83</v>
      </c>
    </row>
    <row r="22" spans="1:5">
      <c r="A22" s="38" t="s">
        <v>125</v>
      </c>
      <c r="B22" s="36">
        <v>-18109974.329999998</v>
      </c>
      <c r="D22" s="38" t="s">
        <v>125</v>
      </c>
      <c r="E22" s="36">
        <v>-19603055.66</v>
      </c>
    </row>
    <row r="23" spans="1:5">
      <c r="A23" s="35" t="s">
        <v>126</v>
      </c>
      <c r="B23" s="39"/>
      <c r="D23" s="35" t="s">
        <v>126</v>
      </c>
      <c r="E23" s="39"/>
    </row>
    <row r="24" spans="1:5">
      <c r="A24" s="35" t="s">
        <v>127</v>
      </c>
      <c r="B24" s="41">
        <v>66627389.630000003</v>
      </c>
      <c r="D24" s="35" t="s">
        <v>127</v>
      </c>
      <c r="E24" s="41">
        <v>128304460.63</v>
      </c>
    </row>
    <row r="25" spans="1:5">
      <c r="A25" s="35" t="s">
        <v>128</v>
      </c>
      <c r="B25" s="36">
        <v>-2240537.36</v>
      </c>
      <c r="D25" s="35" t="s">
        <v>128</v>
      </c>
      <c r="E25" s="36">
        <v>-3212707.49</v>
      </c>
    </row>
    <row r="26" spans="1:5">
      <c r="A26" s="38" t="s">
        <v>129</v>
      </c>
      <c r="B26" s="36">
        <v>-1993535.07</v>
      </c>
      <c r="D26" s="38" t="s">
        <v>129</v>
      </c>
      <c r="E26" s="36">
        <v>-2655077.98</v>
      </c>
    </row>
    <row r="27" spans="1:5">
      <c r="A27" s="42" t="s">
        <v>130</v>
      </c>
      <c r="B27" s="36">
        <v>-1794191.26</v>
      </c>
      <c r="D27" s="42" t="s">
        <v>130</v>
      </c>
      <c r="E27" s="36">
        <v>-2325065.21</v>
      </c>
    </row>
    <row r="28" spans="1:5">
      <c r="A28" s="42" t="s">
        <v>131</v>
      </c>
      <c r="B28" s="39"/>
      <c r="D28" s="42" t="s">
        <v>131</v>
      </c>
      <c r="E28" s="39"/>
    </row>
    <row r="29" spans="1:5">
      <c r="A29" s="42" t="s">
        <v>132</v>
      </c>
      <c r="B29" s="36">
        <v>-199343.81</v>
      </c>
      <c r="D29" s="42" t="s">
        <v>132</v>
      </c>
      <c r="E29" s="36">
        <v>-330012.77</v>
      </c>
    </row>
    <row r="30" spans="1:5">
      <c r="A30" s="38" t="s">
        <v>133</v>
      </c>
      <c r="B30" s="36">
        <v>-247002.29</v>
      </c>
      <c r="D30" s="38" t="s">
        <v>133</v>
      </c>
      <c r="E30" s="36">
        <v>-557629.51</v>
      </c>
    </row>
    <row r="31" spans="1:5">
      <c r="A31" s="42" t="s">
        <v>134</v>
      </c>
      <c r="B31" s="36">
        <v>-280039.58</v>
      </c>
      <c r="D31" s="42" t="s">
        <v>134</v>
      </c>
      <c r="E31" s="36">
        <v>-555920.1</v>
      </c>
    </row>
    <row r="32" spans="1:5">
      <c r="A32" s="42" t="s">
        <v>135</v>
      </c>
      <c r="B32" s="36">
        <v>-141783.81</v>
      </c>
      <c r="D32" s="42" t="s">
        <v>135</v>
      </c>
      <c r="E32" s="36">
        <v>-245149.86</v>
      </c>
    </row>
    <row r="33" spans="1:5">
      <c r="A33" s="42" t="s">
        <v>136</v>
      </c>
      <c r="B33" s="36">
        <v>174821.1</v>
      </c>
      <c r="D33" s="42" t="s">
        <v>136</v>
      </c>
      <c r="E33" s="36">
        <v>243440.45</v>
      </c>
    </row>
    <row r="34" spans="1:5">
      <c r="A34" s="35" t="s">
        <v>137</v>
      </c>
      <c r="B34" s="36">
        <v>-440257.01</v>
      </c>
      <c r="D34" s="35" t="s">
        <v>137</v>
      </c>
      <c r="E34" s="36">
        <v>-762534.07</v>
      </c>
    </row>
    <row r="35" spans="1:5">
      <c r="A35" s="38" t="s">
        <v>138</v>
      </c>
      <c r="B35" s="36">
        <v>-275882.62</v>
      </c>
      <c r="D35" s="38" t="s">
        <v>138</v>
      </c>
      <c r="E35" s="36">
        <v>-430418.75</v>
      </c>
    </row>
    <row r="36" spans="1:5">
      <c r="A36" s="38" t="s">
        <v>139</v>
      </c>
      <c r="B36" s="36">
        <v>-44731.76</v>
      </c>
      <c r="D36" s="38" t="s">
        <v>139</v>
      </c>
      <c r="E36" s="36">
        <v>-90475.56</v>
      </c>
    </row>
    <row r="37" spans="1:5">
      <c r="A37" s="38" t="s">
        <v>140</v>
      </c>
      <c r="B37" s="36">
        <v>-119642.63</v>
      </c>
      <c r="D37" s="38" t="s">
        <v>140</v>
      </c>
      <c r="E37" s="36">
        <v>-241639.76</v>
      </c>
    </row>
    <row r="38" spans="1:5">
      <c r="A38" s="35" t="s">
        <v>141</v>
      </c>
      <c r="B38" s="36">
        <v>-3728837.18</v>
      </c>
      <c r="D38" s="35" t="s">
        <v>141</v>
      </c>
      <c r="E38" s="36">
        <v>-4667563.6500000004</v>
      </c>
    </row>
    <row r="39" spans="1:5">
      <c r="A39" s="35" t="s">
        <v>142</v>
      </c>
      <c r="B39" s="36">
        <v>-6918406.8799999999</v>
      </c>
      <c r="D39" s="35" t="s">
        <v>142</v>
      </c>
      <c r="E39" s="36">
        <v>-13487915.188999999</v>
      </c>
    </row>
    <row r="40" spans="1:5">
      <c r="A40" s="38" t="s">
        <v>143</v>
      </c>
      <c r="B40" s="39"/>
      <c r="D40" s="38" t="s">
        <v>143</v>
      </c>
      <c r="E40" s="39"/>
    </row>
    <row r="41" spans="1:5">
      <c r="A41" s="38" t="s">
        <v>144</v>
      </c>
      <c r="B41" s="36">
        <v>-6918406.8799999999</v>
      </c>
      <c r="D41" s="38" t="s">
        <v>144</v>
      </c>
      <c r="E41" s="36">
        <v>-13487915.188999999</v>
      </c>
    </row>
    <row r="42" spans="1:5">
      <c r="A42" s="35" t="s">
        <v>188</v>
      </c>
      <c r="B42" s="46">
        <v>0</v>
      </c>
      <c r="D42" s="35" t="s">
        <v>188</v>
      </c>
      <c r="E42" s="46">
        <v>0</v>
      </c>
    </row>
    <row r="43" spans="1:5">
      <c r="A43" s="35" t="s">
        <v>146</v>
      </c>
      <c r="B43" s="41">
        <v>-13328038.43</v>
      </c>
      <c r="D43" s="35" t="s">
        <v>146</v>
      </c>
      <c r="E43" s="41">
        <v>-22130720.399</v>
      </c>
    </row>
    <row r="44" spans="1:5">
      <c r="A44" s="35" t="s">
        <v>147</v>
      </c>
      <c r="B44" s="41">
        <v>53299351.200000003</v>
      </c>
      <c r="D44" s="35" t="s">
        <v>147</v>
      </c>
      <c r="E44" s="41">
        <v>106173740.23100001</v>
      </c>
    </row>
    <row r="45" spans="1:5">
      <c r="A45" s="35" t="s">
        <v>148</v>
      </c>
      <c r="B45" s="36">
        <v>-2965031.52</v>
      </c>
      <c r="D45" s="35" t="s">
        <v>148</v>
      </c>
      <c r="E45" s="36">
        <v>-5780535.0810000002</v>
      </c>
    </row>
    <row r="46" spans="1:5">
      <c r="A46" s="35" t="s">
        <v>149</v>
      </c>
      <c r="B46" s="39"/>
      <c r="D46" s="35" t="s">
        <v>149</v>
      </c>
      <c r="E46" s="39"/>
    </row>
    <row r="47" spans="1:5">
      <c r="A47" s="35" t="s">
        <v>150</v>
      </c>
      <c r="B47" s="41">
        <v>50334319.68</v>
      </c>
      <c r="D47" s="35" t="s">
        <v>150</v>
      </c>
      <c r="E47" s="41">
        <v>100393205.15000001</v>
      </c>
    </row>
    <row r="48" spans="1:5">
      <c r="A48" s="35" t="s">
        <v>151</v>
      </c>
      <c r="B48" s="36">
        <v>189583.16</v>
      </c>
      <c r="D48" s="35" t="s">
        <v>151</v>
      </c>
      <c r="E48" s="36">
        <v>823846.49</v>
      </c>
    </row>
    <row r="49" spans="1:5">
      <c r="A49" s="35" t="s">
        <v>152</v>
      </c>
      <c r="B49" s="39"/>
      <c r="D49" s="35" t="s">
        <v>152</v>
      </c>
      <c r="E49" s="39"/>
    </row>
    <row r="50" spans="1:5">
      <c r="A50" s="35" t="s">
        <v>153</v>
      </c>
      <c r="B50" s="36">
        <v>-6542543.3899999997</v>
      </c>
      <c r="D50" s="35" t="s">
        <v>153</v>
      </c>
      <c r="E50" s="36">
        <v>17833005.449999999</v>
      </c>
    </row>
    <row r="51" spans="1:5">
      <c r="A51" s="38" t="s">
        <v>154</v>
      </c>
      <c r="B51" s="36">
        <v>50315121.950000003</v>
      </c>
      <c r="D51" s="38" t="s">
        <v>154</v>
      </c>
      <c r="E51" s="36">
        <v>91198995.849999994</v>
      </c>
    </row>
    <row r="52" spans="1:5">
      <c r="A52" s="38" t="s">
        <v>155</v>
      </c>
      <c r="B52" s="36">
        <v>-56857665.340000004</v>
      </c>
      <c r="D52" s="38" t="s">
        <v>155</v>
      </c>
      <c r="E52" s="36">
        <v>-73365990.400000006</v>
      </c>
    </row>
    <row r="53" spans="1:5">
      <c r="A53" s="35" t="s">
        <v>156</v>
      </c>
      <c r="B53" s="36">
        <v>-3140247.28</v>
      </c>
      <c r="D53" s="35" t="s">
        <v>156</v>
      </c>
      <c r="E53" s="36">
        <v>-1372395.44</v>
      </c>
    </row>
    <row r="54" spans="1:5">
      <c r="A54" s="35" t="s">
        <v>157</v>
      </c>
      <c r="B54" s="41">
        <v>40841112.170000002</v>
      </c>
      <c r="D54" s="35" t="s">
        <v>157</v>
      </c>
      <c r="E54" s="41">
        <v>117677661.65000001</v>
      </c>
    </row>
    <row r="55" spans="1:5">
      <c r="A55" s="35" t="s">
        <v>158</v>
      </c>
      <c r="B55" s="36">
        <v>12585653.949999999</v>
      </c>
      <c r="D55" s="35" t="s">
        <v>158</v>
      </c>
      <c r="E55" s="36">
        <v>42843509.770000003</v>
      </c>
    </row>
    <row r="56" spans="1:5">
      <c r="A56" s="38" t="s">
        <v>159</v>
      </c>
      <c r="B56" s="36">
        <v>10386143.52</v>
      </c>
      <c r="D56" s="38" t="s">
        <v>159</v>
      </c>
      <c r="E56" s="36">
        <v>38368631.57</v>
      </c>
    </row>
    <row r="57" spans="1:5">
      <c r="A57" s="38" t="s">
        <v>107</v>
      </c>
      <c r="B57" s="36">
        <v>2199404.6</v>
      </c>
      <c r="D57" s="38" t="s">
        <v>107</v>
      </c>
      <c r="E57" s="36">
        <v>4470620.6900000004</v>
      </c>
    </row>
    <row r="58" spans="1:5">
      <c r="A58" s="38" t="s">
        <v>160</v>
      </c>
      <c r="B58" s="39"/>
      <c r="D58" s="38" t="s">
        <v>160</v>
      </c>
      <c r="E58" s="39"/>
    </row>
    <row r="59" spans="1:5">
      <c r="A59" s="38" t="s">
        <v>161</v>
      </c>
      <c r="B59" s="39"/>
      <c r="D59" s="38" t="s">
        <v>161</v>
      </c>
      <c r="E59" s="39"/>
    </row>
    <row r="60" spans="1:5">
      <c r="A60" s="38" t="s">
        <v>162</v>
      </c>
      <c r="B60" s="36">
        <v>105.83</v>
      </c>
      <c r="D60" s="38" t="s">
        <v>162</v>
      </c>
      <c r="E60" s="36">
        <v>4257.51</v>
      </c>
    </row>
    <row r="61" spans="1:5">
      <c r="A61" s="35" t="s">
        <v>163</v>
      </c>
      <c r="B61" s="36">
        <v>-11345235.07</v>
      </c>
      <c r="D61" s="35" t="s">
        <v>163</v>
      </c>
      <c r="E61" s="36">
        <v>-22558980.789999999</v>
      </c>
    </row>
    <row r="62" spans="1:5">
      <c r="A62" s="38" t="s">
        <v>164</v>
      </c>
      <c r="B62" s="36">
        <v>-7933975.2599999998</v>
      </c>
      <c r="D62" s="38" t="s">
        <v>164</v>
      </c>
      <c r="E62" s="36">
        <v>-15906219.6</v>
      </c>
    </row>
    <row r="63" spans="1:5">
      <c r="A63" s="38" t="s">
        <v>165</v>
      </c>
      <c r="B63" s="39"/>
      <c r="D63" s="38" t="s">
        <v>165</v>
      </c>
      <c r="E63" s="39"/>
    </row>
    <row r="64" spans="1:5">
      <c r="A64" s="38" t="s">
        <v>166</v>
      </c>
      <c r="B64" s="36">
        <v>-1703200.01</v>
      </c>
      <c r="D64" s="38" t="s">
        <v>166</v>
      </c>
      <c r="E64" s="36">
        <v>-3420838.84</v>
      </c>
    </row>
    <row r="65" spans="1:5">
      <c r="A65" s="42" t="s">
        <v>167</v>
      </c>
      <c r="B65" s="39"/>
      <c r="D65" s="42" t="s">
        <v>167</v>
      </c>
      <c r="E65" s="39"/>
    </row>
    <row r="66" spans="1:5" ht="22.5">
      <c r="A66" s="43" t="s">
        <v>168</v>
      </c>
      <c r="B66" s="36">
        <v>-1703200.01</v>
      </c>
      <c r="D66" s="43" t="s">
        <v>168</v>
      </c>
      <c r="E66" s="36">
        <v>-3420838.84</v>
      </c>
    </row>
    <row r="67" spans="1:5">
      <c r="A67" s="38" t="s">
        <v>169</v>
      </c>
      <c r="B67" s="39"/>
      <c r="D67" s="38" t="s">
        <v>169</v>
      </c>
      <c r="E67" s="39"/>
    </row>
    <row r="68" spans="1:5">
      <c r="A68" s="42" t="s">
        <v>167</v>
      </c>
      <c r="B68" s="39"/>
      <c r="D68" s="42" t="s">
        <v>167</v>
      </c>
      <c r="E68" s="39"/>
    </row>
    <row r="69" spans="1:5" ht="22.5">
      <c r="A69" s="43" t="s">
        <v>168</v>
      </c>
      <c r="B69" s="39"/>
      <c r="D69" s="43" t="s">
        <v>168</v>
      </c>
      <c r="E69" s="39"/>
    </row>
    <row r="70" spans="1:5">
      <c r="A70" s="35" t="s">
        <v>170</v>
      </c>
      <c r="B70" s="36">
        <v>-1708059.8</v>
      </c>
      <c r="D70" s="35" t="s">
        <v>170</v>
      </c>
      <c r="E70" s="36">
        <v>-3231922.35</v>
      </c>
    </row>
    <row r="71" spans="1:5">
      <c r="A71" s="35" t="s">
        <v>171</v>
      </c>
      <c r="B71" s="36">
        <v>-491612.95</v>
      </c>
      <c r="D71" s="35" t="s">
        <v>171</v>
      </c>
      <c r="E71" s="36">
        <v>-843288.77</v>
      </c>
    </row>
    <row r="72" spans="1:5">
      <c r="A72" s="38" t="s">
        <v>172</v>
      </c>
      <c r="B72" s="36">
        <v>-210678.06</v>
      </c>
      <c r="D72" s="38" t="s">
        <v>172</v>
      </c>
      <c r="E72" s="36">
        <v>-288055.05</v>
      </c>
    </row>
    <row r="73" spans="1:5">
      <c r="A73" s="38" t="s">
        <v>173</v>
      </c>
      <c r="B73" s="39"/>
      <c r="D73" s="38" t="s">
        <v>173</v>
      </c>
      <c r="E73" s="39"/>
    </row>
    <row r="74" spans="1:5">
      <c r="A74" s="38" t="s">
        <v>174</v>
      </c>
      <c r="B74" s="39"/>
      <c r="D74" s="38" t="s">
        <v>174</v>
      </c>
      <c r="E74" s="39"/>
    </row>
    <row r="75" spans="1:5">
      <c r="A75" s="38" t="s">
        <v>175</v>
      </c>
      <c r="B75" s="36">
        <v>-280934.89</v>
      </c>
      <c r="D75" s="38" t="s">
        <v>175</v>
      </c>
      <c r="E75" s="36">
        <v>-555233.72</v>
      </c>
    </row>
    <row r="76" spans="1:5">
      <c r="A76" s="35" t="s">
        <v>176</v>
      </c>
      <c r="B76" s="36">
        <v>24667190.989999998</v>
      </c>
      <c r="D76" s="35" t="s">
        <v>176</v>
      </c>
      <c r="E76" s="36">
        <v>-12802525.380000001</v>
      </c>
    </row>
    <row r="77" spans="1:5">
      <c r="A77" s="38" t="s">
        <v>177</v>
      </c>
      <c r="B77" s="36">
        <v>4806747</v>
      </c>
      <c r="D77" s="38" t="s">
        <v>177</v>
      </c>
      <c r="E77" s="36">
        <v>-3113553</v>
      </c>
    </row>
    <row r="78" spans="1:5">
      <c r="A78" s="42" t="s">
        <v>167</v>
      </c>
      <c r="B78" s="36">
        <v>-5586401</v>
      </c>
      <c r="D78" s="42" t="s">
        <v>167</v>
      </c>
      <c r="E78" s="36">
        <v>-11444005</v>
      </c>
    </row>
    <row r="79" spans="1:5">
      <c r="A79" s="42" t="s">
        <v>178</v>
      </c>
      <c r="B79" s="36">
        <v>10393148</v>
      </c>
      <c r="D79" s="42" t="s">
        <v>178</v>
      </c>
      <c r="E79" s="36">
        <v>8330452</v>
      </c>
    </row>
    <row r="80" spans="1:5">
      <c r="A80" s="38" t="s">
        <v>175</v>
      </c>
      <c r="B80" s="36">
        <v>19860443.989999998</v>
      </c>
      <c r="D80" s="38" t="s">
        <v>175</v>
      </c>
      <c r="E80" s="36">
        <v>-9688972.3800000008</v>
      </c>
    </row>
    <row r="81" spans="1:5">
      <c r="A81" s="35" t="s">
        <v>179</v>
      </c>
      <c r="B81" s="41">
        <v>25415996.920000002</v>
      </c>
      <c r="D81" s="35" t="s">
        <v>179</v>
      </c>
      <c r="E81" s="41">
        <v>6638714.8300000001</v>
      </c>
    </row>
    <row r="82" spans="1:5">
      <c r="A82" s="35" t="s">
        <v>180</v>
      </c>
      <c r="B82" s="39"/>
      <c r="D82" s="35" t="s">
        <v>180</v>
      </c>
      <c r="E82" s="39"/>
    </row>
    <row r="83" spans="1:5">
      <c r="A83" s="35" t="s">
        <v>181</v>
      </c>
      <c r="B83" s="41">
        <v>66257109.090000004</v>
      </c>
      <c r="D83" s="35" t="s">
        <v>181</v>
      </c>
      <c r="E83" s="41">
        <v>124316376.48</v>
      </c>
    </row>
    <row r="84" spans="1:5">
      <c r="A84" s="35" t="s">
        <v>182</v>
      </c>
      <c r="B84" s="36">
        <v>-1534207.03</v>
      </c>
      <c r="D84" s="35" t="s">
        <v>182</v>
      </c>
      <c r="E84" s="36">
        <v>-3260612.52</v>
      </c>
    </row>
    <row r="85" spans="1:5">
      <c r="A85" s="35" t="s">
        <v>183</v>
      </c>
      <c r="B85" s="39"/>
      <c r="D85" s="35" t="s">
        <v>183</v>
      </c>
      <c r="E85" s="39"/>
    </row>
    <row r="86" spans="1:5">
      <c r="A86" s="35" t="s">
        <v>184</v>
      </c>
      <c r="B86" s="41">
        <v>-1534207.03</v>
      </c>
      <c r="D86" s="35" t="s">
        <v>184</v>
      </c>
      <c r="E86" s="41">
        <v>-3260612.52</v>
      </c>
    </row>
    <row r="87" spans="1:5">
      <c r="A87" s="35" t="s">
        <v>185</v>
      </c>
      <c r="B87" s="41">
        <v>64722902.060000002</v>
      </c>
      <c r="D87" s="35" t="s">
        <v>185</v>
      </c>
      <c r="E87" s="41">
        <v>121055763.95999999</v>
      </c>
    </row>
  </sheetData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EN</vt:lpstr>
      <vt:lpstr>FR</vt:lpstr>
      <vt:lpstr>NL</vt:lpstr>
      <vt:lpstr>CDR 2019</vt:lpstr>
      <vt:lpstr>CDR 2018</vt:lpstr>
      <vt:lpstr>CDR  2016</vt:lpstr>
      <vt:lpstr>CDR 2017</vt:lpstr>
      <vt:lpstr>DF_GRID_1</vt:lpstr>
      <vt:lpstr>'CDR  2016'!Zone_d_impression</vt:lpstr>
      <vt:lpstr>EN!Zone_d_impression</vt:lpstr>
      <vt:lpstr>FR!Zone_d_impression</vt:lpstr>
      <vt:lpstr>NL!Zone_d_impression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Julie Marion</cp:lastModifiedBy>
  <cp:lastPrinted>2018-06-27T10:22:09Z</cp:lastPrinted>
  <dcterms:created xsi:type="dcterms:W3CDTF">2014-07-22T13:53:50Z</dcterms:created>
  <dcterms:modified xsi:type="dcterms:W3CDTF">2020-08-06T12:05:50Z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cofinimmo SA - 31 dec 13 to 30 jun 18.xlsx</vt:lpwstr>
  </property>
</Properties>
</file>